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80" activeTab="0"/>
  </bookViews>
  <sheets>
    <sheet name="Jan 14" sheetId="1" r:id="rId1"/>
  </sheets>
  <definedNames/>
  <calcPr fullCalcOnLoad="1"/>
</workbook>
</file>

<file path=xl/sharedStrings.xml><?xml version="1.0" encoding="utf-8"?>
<sst xmlns="http://schemas.openxmlformats.org/spreadsheetml/2006/main" count="257" uniqueCount="143">
  <si>
    <t>Ratings</t>
  </si>
  <si>
    <t>Meeting</t>
  </si>
  <si>
    <t>Race</t>
  </si>
  <si>
    <t>#</t>
  </si>
  <si>
    <t>Horse</t>
  </si>
  <si>
    <t>Result</t>
  </si>
  <si>
    <t>CANTERBURY</t>
  </si>
  <si>
    <t>Global Domination</t>
  </si>
  <si>
    <t>Coolcraft</t>
  </si>
  <si>
    <t>Ziggy Willie</t>
  </si>
  <si>
    <t>Ballinaclash</t>
  </si>
  <si>
    <t>Snitzler</t>
  </si>
  <si>
    <t>Roaring To Win</t>
  </si>
  <si>
    <t>Country Warrior</t>
  </si>
  <si>
    <t>Shaftesbury</t>
  </si>
  <si>
    <t>SANDOWN</t>
  </si>
  <si>
    <t>Eye The World</t>
  </si>
  <si>
    <t>The Red Horse</t>
  </si>
  <si>
    <t>Varboss</t>
  </si>
  <si>
    <t>Leadfoot</t>
  </si>
  <si>
    <t>Soaked</t>
  </si>
  <si>
    <t>Scapa Cove</t>
  </si>
  <si>
    <t>Pirate Jack</t>
  </si>
  <si>
    <t>Speckie</t>
  </si>
  <si>
    <t>Lucky Romance</t>
  </si>
  <si>
    <t>Cuban Lass</t>
  </si>
  <si>
    <t>Inishowen</t>
  </si>
  <si>
    <t>It's One</t>
  </si>
  <si>
    <t>Galway Warrior</t>
  </si>
  <si>
    <t>Baremin</t>
  </si>
  <si>
    <t>Be Tolerant</t>
  </si>
  <si>
    <t>Carvalho</t>
  </si>
  <si>
    <t>Cheeky Rozay</t>
  </si>
  <si>
    <t>Another Charger</t>
  </si>
  <si>
    <t>Nissile</t>
  </si>
  <si>
    <t>Palasport</t>
  </si>
  <si>
    <t>Under The Lights</t>
  </si>
  <si>
    <t>Court Connection</t>
  </si>
  <si>
    <t>Hathras</t>
  </si>
  <si>
    <t>Albana</t>
  </si>
  <si>
    <t>Heresdecasino</t>
  </si>
  <si>
    <t>Mai Gomeroi</t>
  </si>
  <si>
    <t>Soosa Rama</t>
  </si>
  <si>
    <t>Stratumsphere</t>
  </si>
  <si>
    <t>Edgewood</t>
  </si>
  <si>
    <t>Kwanza</t>
  </si>
  <si>
    <t>Grand Orator</t>
  </si>
  <si>
    <t>Name The Day</t>
  </si>
  <si>
    <t>Relentless</t>
  </si>
  <si>
    <t>Overtake</t>
  </si>
  <si>
    <t>Citations</t>
  </si>
  <si>
    <t>Excited Prince</t>
  </si>
  <si>
    <t>Lucky News</t>
  </si>
  <si>
    <t>Pitcrew</t>
  </si>
  <si>
    <t>Fort Sumter</t>
  </si>
  <si>
    <t>Oxford Heart</t>
  </si>
  <si>
    <t>Typeface</t>
  </si>
  <si>
    <t>Za Magic</t>
  </si>
  <si>
    <t>Yulong Baby</t>
  </si>
  <si>
    <t>Doctor Hill</t>
  </si>
  <si>
    <t>Musica Royale</t>
  </si>
  <si>
    <t>Deckhand</t>
  </si>
  <si>
    <t>Gold Medals</t>
  </si>
  <si>
    <t>Empire Rock</t>
  </si>
  <si>
    <t>Valediction</t>
  </si>
  <si>
    <t>Duplicity Jones</t>
  </si>
  <si>
    <t>Jileks Spur</t>
  </si>
  <si>
    <t>Anvil Green</t>
  </si>
  <si>
    <t>More Rewarding</t>
  </si>
  <si>
    <t>Sons Of John</t>
  </si>
  <si>
    <t>Majaska</t>
  </si>
  <si>
    <t>Sigismund</t>
  </si>
  <si>
    <t>Lester's Home</t>
  </si>
  <si>
    <t>Marenostro</t>
  </si>
  <si>
    <t>Pendigo</t>
  </si>
  <si>
    <t>Hirokin</t>
  </si>
  <si>
    <t>Tradtri</t>
  </si>
  <si>
    <t>The Explorer</t>
  </si>
  <si>
    <t>Fuerza</t>
  </si>
  <si>
    <t>Roman Desire</t>
  </si>
  <si>
    <t>Aegina</t>
  </si>
  <si>
    <t>Pouvoir</t>
  </si>
  <si>
    <t>Demandz</t>
  </si>
  <si>
    <t>Our Edition</t>
  </si>
  <si>
    <t>Choice Princess</t>
  </si>
  <si>
    <t>Bellarine Rose</t>
  </si>
  <si>
    <t>Bryony</t>
  </si>
  <si>
    <t>Goornong Girl</t>
  </si>
  <si>
    <t>Thelittleracketeer</t>
  </si>
  <si>
    <t>Aware</t>
  </si>
  <si>
    <t>Winspot</t>
  </si>
  <si>
    <t>Birds Of Tokyo</t>
  </si>
  <si>
    <t>Golden Kiss</t>
  </si>
  <si>
    <t>Slinky Veeness</t>
  </si>
  <si>
    <t>Kayjay's Joy</t>
  </si>
  <si>
    <t>Passionflower</t>
  </si>
  <si>
    <t>Copper</t>
  </si>
  <si>
    <t>Vivid</t>
  </si>
  <si>
    <t>Hard To Hold</t>
  </si>
  <si>
    <t>Snow Lion</t>
  </si>
  <si>
    <t>Long Kiss</t>
  </si>
  <si>
    <t>Magnolia Lane</t>
  </si>
  <si>
    <t>Lolly Shoppe</t>
  </si>
  <si>
    <t>Supreme Joy</t>
  </si>
  <si>
    <t>Magna Amica</t>
  </si>
  <si>
    <t>Sterno</t>
  </si>
  <si>
    <t>Wild Fire</t>
  </si>
  <si>
    <t>Deny Allcharges</t>
  </si>
  <si>
    <t>Our Valdivia</t>
  </si>
  <si>
    <t>Boart</t>
  </si>
  <si>
    <t>Zadon</t>
  </si>
  <si>
    <t>Artie Mortie</t>
  </si>
  <si>
    <t>Amos</t>
  </si>
  <si>
    <t>Super Fun</t>
  </si>
  <si>
    <t>Da Paolino</t>
  </si>
  <si>
    <t>Better Call Saul</t>
  </si>
  <si>
    <t>Consul Reef</t>
  </si>
  <si>
    <t>Izenashark</t>
  </si>
  <si>
    <t>Top Rated</t>
  </si>
  <si>
    <t>Pro Strategy</t>
  </si>
  <si>
    <t>Best Bets</t>
  </si>
  <si>
    <t xml:space="preserve">Ratings posted: </t>
  </si>
  <si>
    <t>Pro-Strategy</t>
  </si>
  <si>
    <t>Comments</t>
  </si>
  <si>
    <t>Speed+ Rating</t>
  </si>
  <si>
    <t>Market</t>
  </si>
  <si>
    <t>Units</t>
  </si>
  <si>
    <t>Out</t>
  </si>
  <si>
    <t>In</t>
  </si>
  <si>
    <t>Wednesday January 14, 2015</t>
  </si>
  <si>
    <t>Soosa Rama ran right into it at the 300m and just didn't go on with it. Winner had it easy in front, and gave a good kick when he looked like he would be swamped. Well backed from $21 with Ladbrokes and Sportsbet to win at closer to $8.</t>
  </si>
  <si>
    <t>Excellent ride from Grant Buckley on Another Charger, our top-pick. Led them up and kicked clear on the turn and didn't look like getting overrun in the straight. Top Fluc - $6.</t>
  </si>
  <si>
    <t>11:07am</t>
  </si>
  <si>
    <t>Nice run from the winner, settled back and came with a well-timed run to overhaul leader Ballinaclash who ran well. Global Domination settled 1-out, 1-back and didn't sprint when asked to upon straightening. Disappointing as we got a price.</t>
  </si>
  <si>
    <t>An excellent win for our top-pick, Sons Of John who was really travelling around the bend. $6.50 Top Fluc. Our 2nd pick ran on well for 2nd also which made it a Pro-Strategy Exacta which paid $25 if you backed it - nice.</t>
  </si>
  <si>
    <t>Yulong Baby tried hard but couldn't bridge the gap in the straight even with a 7kg weight pull. Winner, Valediction found the front a long way out and won very well. Nice ride from Oliver, strong to the line.</t>
  </si>
  <si>
    <t>Citations had every chance after having the run of the race and looked like might go on with it at the furlong but didn't. Winner, Excited Prince was our 2nd pick and some good early value.</t>
  </si>
  <si>
    <t>Our pick, Eye The World looked home at the furlong after kicking strongly in the straight. Varboss deserved the win after hunting through the field before the turn and when he got clear was too good in the run to the line. He was value early with Sportsbet at $6.</t>
  </si>
  <si>
    <t>Winner was a drifter after opening around $5 but was a nice win after a well-timed run. Our pick Lucky Romance led around the turn and looked a show but was no match for the winner and tired over the last 100m to finish 3rd.</t>
  </si>
  <si>
    <t>Winner, Demandz was our 2nd pick and had some pretty solid support. Our top-pick Pouvoir was never really in it.</t>
  </si>
  <si>
    <t>We rated this lot as a very even bunch with 5 horses between 6.80 and 7.80 which made the race an easy one to pass on. Some support for the winner but he was a long way down our list. 2nd horse, Our Valdivia was the big value.</t>
  </si>
  <si>
    <t>Winner, Copper led all the way and went further ahead in final furlong, our 3rd pick and was value if you liked him.Kayjay's Joy was very well supported but settled too far back. Ran home OK for 5th but never a winning chance. Passionflower showed no speed at all and finished at the tail. Very disappointing result as we felt we had a strong hand in this one.</t>
  </si>
  <si>
    <t xml:space="preserve">A quiet-ish Wednesday with just the meetings at Sandown and Canterbury. Plenty of overlay winners found - 8 from 11 races and some excellent value. Best Bets members were a little stiff to finish with just the 1 winner and a loss on the day of 1 unit. Pro-Strategy members started well with a good winner to finsh the day with 4.65 units profit. </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</si>
</sst>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0.00_ ;[Red]\-0.00\ "/>
    <numFmt numFmtId="166" formatCode="0.0"/>
  </numFmts>
  <fonts count="47">
    <font>
      <sz val="11"/>
      <color rgb="FF000000"/>
      <name val="Calibri"/>
      <family val="0"/>
    </font>
    <font>
      <sz val="10"/>
      <color indexed="8"/>
      <name val="Calibri"/>
      <family val="2"/>
    </font>
    <font>
      <sz val="11"/>
      <color indexed="8"/>
      <name val="Calibri"/>
      <family val="0"/>
    </font>
    <font>
      <sz val="18"/>
      <color indexed="56"/>
      <name val="Cambria"/>
      <family val="2"/>
    </font>
    <font>
      <b/>
      <sz val="15"/>
      <color indexed="56"/>
      <name val="Calibri"/>
      <family val="2"/>
    </font>
    <font>
      <b/>
      <sz val="13"/>
      <color indexed="56"/>
      <name val="Calibri"/>
      <family val="2"/>
    </font>
    <font>
      <b/>
      <sz val="11"/>
      <color indexed="56"/>
      <name val="Calibri"/>
      <family val="2"/>
    </font>
    <font>
      <sz val="10"/>
      <color indexed="17"/>
      <name val="Calibri"/>
      <family val="2"/>
    </font>
    <font>
      <sz val="10"/>
      <color indexed="20"/>
      <name val="Calibri"/>
      <family val="2"/>
    </font>
    <font>
      <sz val="10"/>
      <color indexed="60"/>
      <name val="Calibri"/>
      <family val="2"/>
    </font>
    <font>
      <sz val="10"/>
      <color indexed="62"/>
      <name val="Calibri"/>
      <family val="2"/>
    </font>
    <font>
      <b/>
      <sz val="10"/>
      <color indexed="63"/>
      <name val="Calibri"/>
      <family val="2"/>
    </font>
    <font>
      <b/>
      <sz val="10"/>
      <color indexed="52"/>
      <name val="Calibri"/>
      <family val="2"/>
    </font>
    <font>
      <sz val="10"/>
      <color indexed="52"/>
      <name val="Calibri"/>
      <family val="2"/>
    </font>
    <font>
      <b/>
      <sz val="10"/>
      <color indexed="9"/>
      <name val="Calibri"/>
      <family val="2"/>
    </font>
    <font>
      <sz val="10"/>
      <color indexed="10"/>
      <name val="Calibri"/>
      <family val="2"/>
    </font>
    <font>
      <i/>
      <sz val="10"/>
      <color indexed="23"/>
      <name val="Calibri"/>
      <family val="2"/>
    </font>
    <font>
      <b/>
      <sz val="10"/>
      <color indexed="8"/>
      <name val="Calibri"/>
      <family val="2"/>
    </font>
    <font>
      <sz val="10"/>
      <color indexed="9"/>
      <name val="Calibri"/>
      <family val="2"/>
    </font>
    <font>
      <sz val="12"/>
      <color indexed="8"/>
      <name val="Arial"/>
      <family val="2"/>
    </font>
    <font>
      <b/>
      <sz val="12"/>
      <color indexed="30"/>
      <name val="Arial"/>
      <family val="2"/>
    </font>
    <font>
      <b/>
      <sz val="12"/>
      <name val="Arial"/>
      <family val="2"/>
    </font>
    <font>
      <sz val="14"/>
      <color indexed="8"/>
      <name val="Arial"/>
      <family val="2"/>
    </font>
    <font>
      <b/>
      <sz val="12"/>
      <color indexed="8"/>
      <name val="Arial"/>
      <family val="2"/>
    </font>
    <font>
      <b/>
      <sz val="14"/>
      <color indexed="8"/>
      <name val="Arial"/>
      <family val="2"/>
    </font>
    <font>
      <sz val="10"/>
      <color theme="1"/>
      <name val="Calibri"/>
      <family val="2"/>
    </font>
    <font>
      <sz val="10"/>
      <color theme="0"/>
      <name val="Calibri"/>
      <family val="2"/>
    </font>
    <font>
      <sz val="10"/>
      <color rgb="FF9C0006"/>
      <name val="Calibri"/>
      <family val="2"/>
    </font>
    <font>
      <b/>
      <sz val="10"/>
      <color rgb="FFFA7D00"/>
      <name val="Calibri"/>
      <family val="2"/>
    </font>
    <font>
      <b/>
      <sz val="10"/>
      <color theme="0"/>
      <name val="Calibri"/>
      <family val="2"/>
    </font>
    <font>
      <i/>
      <sz val="10"/>
      <color rgb="FF7F7F7F"/>
      <name val="Calibri"/>
      <family val="2"/>
    </font>
    <font>
      <sz val="10"/>
      <color rgb="FF006100"/>
      <name val="Calibri"/>
      <family val="2"/>
    </font>
    <font>
      <b/>
      <sz val="15"/>
      <color theme="3"/>
      <name val="Calibri"/>
      <family val="2"/>
    </font>
    <font>
      <b/>
      <sz val="13"/>
      <color theme="3"/>
      <name val="Calibri"/>
      <family val="2"/>
    </font>
    <font>
      <b/>
      <sz val="11"/>
      <color theme="3"/>
      <name val="Calibri"/>
      <family val="2"/>
    </font>
    <font>
      <sz val="10"/>
      <color rgb="FF3F3F76"/>
      <name val="Calibri"/>
      <family val="2"/>
    </font>
    <font>
      <sz val="10"/>
      <color rgb="FFFA7D00"/>
      <name val="Calibri"/>
      <family val="2"/>
    </font>
    <font>
      <sz val="10"/>
      <color rgb="FF9C6500"/>
      <name val="Calibri"/>
      <family val="2"/>
    </font>
    <font>
      <b/>
      <sz val="10"/>
      <color rgb="FF3F3F3F"/>
      <name val="Calibri"/>
      <family val="2"/>
    </font>
    <font>
      <sz val="18"/>
      <color theme="3"/>
      <name val="Cambria"/>
      <family val="2"/>
    </font>
    <font>
      <b/>
      <sz val="10"/>
      <color theme="1"/>
      <name val="Calibri"/>
      <family val="2"/>
    </font>
    <font>
      <sz val="10"/>
      <color rgb="FFFF0000"/>
      <name val="Calibri"/>
      <family val="2"/>
    </font>
    <font>
      <sz val="12"/>
      <color rgb="FF000000"/>
      <name val="Arial"/>
      <family val="2"/>
    </font>
    <font>
      <b/>
      <sz val="12"/>
      <color rgb="FF0070C0"/>
      <name val="Arial"/>
      <family val="2"/>
    </font>
    <font>
      <sz val="14"/>
      <color rgb="FF000000"/>
      <name val="Arial"/>
      <family val="2"/>
    </font>
    <font>
      <b/>
      <sz val="12"/>
      <color rgb="FF000000"/>
      <name val="Arial"/>
      <family val="2"/>
    </font>
    <font>
      <b/>
      <sz val="14"/>
      <color rgb="FF00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rgb="FF00B0F0"/>
        <bgColor indexed="64"/>
      </patternFill>
    </fill>
    <fill>
      <patternFill patternType="solid">
        <fgColor rgb="FFFFFF00"/>
        <bgColor indexed="64"/>
      </patternFill>
    </fill>
    <fill>
      <patternFill patternType="solid">
        <fgColor rgb="FF66FF33"/>
        <bgColor indexed="64"/>
      </patternFill>
    </fill>
    <fill>
      <patternFill patternType="solid">
        <fgColor rgb="FF92D05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rgb="FFFF000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style="medium"/>
      <top>
        <color indexed="63"/>
      </top>
      <bottom>
        <color indexed="63"/>
      </bottom>
    </border>
    <border>
      <left style="thin"/>
      <right style="thin"/>
      <top style="thin"/>
      <bottom style="thin"/>
    </border>
    <border>
      <left style="thin"/>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right/>
      <top style="medium"/>
      <bottom style="thin"/>
    </border>
    <border>
      <left style="thin"/>
      <right/>
      <top style="medium"/>
      <bottom style="thin"/>
    </border>
    <border>
      <left/>
      <right style="thin"/>
      <top style="medium"/>
      <bottom style="thin"/>
    </border>
    <border>
      <left style="thin"/>
      <right/>
      <top style="medium"/>
      <bottom/>
    </border>
    <border>
      <left/>
      <right style="thin"/>
      <top style="medium"/>
      <bottom/>
    </border>
    <border>
      <left/>
      <right style="medium"/>
      <top style="medium"/>
      <bottom>
        <color indexed="63"/>
      </bottom>
    </border>
    <border>
      <left style="medium"/>
      <right/>
      <top style="thin"/>
      <bottom style="thin"/>
    </border>
    <border>
      <left/>
      <right/>
      <top style="thin"/>
      <bottom style="thin"/>
    </border>
    <border>
      <left style="thin"/>
      <right/>
      <top style="thin"/>
      <bottom>
        <color indexed="63"/>
      </bottom>
    </border>
    <border>
      <left/>
      <right/>
      <top style="thin"/>
      <bottom>
        <color indexed="63"/>
      </bottom>
    </border>
    <border>
      <left/>
      <right style="thin"/>
      <top style="thin"/>
      <bottom>
        <color indexed="63"/>
      </bottom>
    </border>
    <border>
      <left style="medium"/>
      <right>
        <color indexed="63"/>
      </right>
      <top>
        <color indexed="63"/>
      </top>
      <bottom style="thin"/>
    </border>
    <border>
      <left style="thin"/>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14">
    <xf numFmtId="0" fontId="0" fillId="0" borderId="0" xfId="0" applyAlignment="1">
      <alignment/>
    </xf>
    <xf numFmtId="0" fontId="42" fillId="0" borderId="0" xfId="0" applyFont="1" applyAlignment="1">
      <alignment/>
    </xf>
    <xf numFmtId="164" fontId="43" fillId="0" borderId="0" xfId="0" applyNumberFormat="1" applyFont="1" applyAlignment="1">
      <alignment/>
    </xf>
    <xf numFmtId="0" fontId="42" fillId="0" borderId="10" xfId="0" applyFont="1" applyBorder="1" applyAlignment="1">
      <alignment horizontal="center"/>
    </xf>
    <xf numFmtId="0" fontId="42" fillId="0" borderId="0" xfId="0" applyFont="1" applyBorder="1" applyAlignment="1">
      <alignment horizontal="center"/>
    </xf>
    <xf numFmtId="0" fontId="42" fillId="0" borderId="0" xfId="0" applyFont="1" applyBorder="1" applyAlignment="1">
      <alignment/>
    </xf>
    <xf numFmtId="1" fontId="21" fillId="0" borderId="0" xfId="0" applyNumberFormat="1" applyFont="1" applyBorder="1" applyAlignment="1">
      <alignment horizontal="center" vertical="center"/>
    </xf>
    <xf numFmtId="164" fontId="43" fillId="0" borderId="0" xfId="0" applyNumberFormat="1" applyFont="1" applyBorder="1" applyAlignment="1">
      <alignment/>
    </xf>
    <xf numFmtId="2" fontId="21" fillId="0" borderId="0" xfId="0" applyNumberFormat="1" applyFont="1" applyFill="1" applyBorder="1" applyAlignment="1">
      <alignment horizontal="center" vertical="center"/>
    </xf>
    <xf numFmtId="2" fontId="21" fillId="0" borderId="0" xfId="0" applyNumberFormat="1" applyFont="1" applyBorder="1" applyAlignment="1">
      <alignment horizontal="center" vertical="center"/>
    </xf>
    <xf numFmtId="2" fontId="21" fillId="33" borderId="11" xfId="0" applyNumberFormat="1" applyFont="1" applyFill="1" applyBorder="1" applyAlignment="1">
      <alignment horizontal="center" vertical="center"/>
    </xf>
    <xf numFmtId="2" fontId="21" fillId="33" borderId="12" xfId="0" applyNumberFormat="1" applyFont="1" applyFill="1" applyBorder="1" applyAlignment="1">
      <alignment horizontal="center" vertical="center"/>
    </xf>
    <xf numFmtId="2" fontId="21" fillId="12" borderId="11" xfId="0" applyNumberFormat="1" applyFont="1" applyFill="1" applyBorder="1" applyAlignment="1">
      <alignment horizontal="center" vertical="center"/>
    </xf>
    <xf numFmtId="2" fontId="21" fillId="12" borderId="12" xfId="0" applyNumberFormat="1" applyFont="1" applyFill="1" applyBorder="1" applyAlignment="1">
      <alignment horizontal="center" vertical="center"/>
    </xf>
    <xf numFmtId="2" fontId="21" fillId="34" borderId="13" xfId="0" applyNumberFormat="1" applyFont="1" applyFill="1" applyBorder="1" applyAlignment="1">
      <alignment horizontal="center" vertical="center"/>
    </xf>
    <xf numFmtId="2" fontId="21" fillId="34" borderId="12" xfId="0" applyNumberFormat="1" applyFont="1" applyFill="1" applyBorder="1" applyAlignment="1">
      <alignment horizontal="center" vertical="center"/>
    </xf>
    <xf numFmtId="0" fontId="44" fillId="0" borderId="0" xfId="0" applyFont="1" applyBorder="1" applyAlignment="1">
      <alignment/>
    </xf>
    <xf numFmtId="0" fontId="44" fillId="0" borderId="14" xfId="0" applyFont="1" applyBorder="1" applyAlignment="1">
      <alignment/>
    </xf>
    <xf numFmtId="0" fontId="45" fillId="0" borderId="10" xfId="0" applyFont="1" applyFill="1" applyBorder="1" applyAlignment="1">
      <alignment horizontal="right"/>
    </xf>
    <xf numFmtId="0" fontId="45" fillId="35" borderId="0" xfId="0" applyFont="1" applyFill="1" applyBorder="1" applyAlignment="1">
      <alignment horizontal="left"/>
    </xf>
    <xf numFmtId="0" fontId="45" fillId="35" borderId="0" xfId="0" applyFont="1" applyFill="1" applyBorder="1" applyAlignment="1">
      <alignment horizontal="center"/>
    </xf>
    <xf numFmtId="2" fontId="21" fillId="34" borderId="15" xfId="0" applyNumberFormat="1" applyFont="1" applyFill="1" applyBorder="1" applyAlignment="1">
      <alignment horizontal="center" vertical="center"/>
    </xf>
    <xf numFmtId="165" fontId="21" fillId="36" borderId="16" xfId="0" applyNumberFormat="1" applyFont="1" applyFill="1" applyBorder="1" applyAlignment="1">
      <alignment horizontal="center" vertical="center"/>
    </xf>
    <xf numFmtId="165" fontId="21" fillId="0" borderId="0" xfId="0" applyNumberFormat="1" applyFont="1" applyBorder="1" applyAlignment="1">
      <alignment horizontal="center" vertical="center"/>
    </xf>
    <xf numFmtId="0" fontId="45" fillId="0" borderId="10" xfId="0" applyFont="1" applyBorder="1" applyAlignment="1">
      <alignment horizontal="left" vertical="center" wrapText="1"/>
    </xf>
    <xf numFmtId="0" fontId="45" fillId="0" borderId="0" xfId="0" applyFont="1" applyBorder="1" applyAlignment="1">
      <alignment horizontal="left" vertical="center" wrapText="1"/>
    </xf>
    <xf numFmtId="0" fontId="42" fillId="0" borderId="17" xfId="0" applyFont="1" applyBorder="1" applyAlignment="1">
      <alignment/>
    </xf>
    <xf numFmtId="0" fontId="42" fillId="0" borderId="18" xfId="0" applyFont="1" applyBorder="1" applyAlignment="1">
      <alignment/>
    </xf>
    <xf numFmtId="0" fontId="45" fillId="0" borderId="18" xfId="0" applyFont="1" applyBorder="1" applyAlignment="1">
      <alignment/>
    </xf>
    <xf numFmtId="164" fontId="43" fillId="0" borderId="18" xfId="0" applyNumberFormat="1" applyFont="1" applyBorder="1" applyAlignment="1">
      <alignment/>
    </xf>
    <xf numFmtId="2" fontId="42" fillId="0" borderId="18" xfId="0" applyNumberFormat="1" applyFont="1" applyBorder="1" applyAlignment="1">
      <alignment horizontal="center"/>
    </xf>
    <xf numFmtId="0" fontId="44" fillId="0" borderId="18" xfId="0" applyFont="1" applyBorder="1" applyAlignment="1">
      <alignment/>
    </xf>
    <xf numFmtId="0" fontId="44" fillId="0" borderId="19" xfId="0" applyFont="1" applyBorder="1" applyAlignment="1">
      <alignment/>
    </xf>
    <xf numFmtId="0" fontId="21" fillId="37" borderId="20" xfId="0" applyFont="1" applyFill="1" applyBorder="1" applyAlignment="1">
      <alignment horizontal="left" vertical="center"/>
    </xf>
    <xf numFmtId="0" fontId="21" fillId="37" borderId="21" xfId="0" applyFont="1" applyFill="1" applyBorder="1" applyAlignment="1">
      <alignment horizontal="center" vertical="center"/>
    </xf>
    <xf numFmtId="0" fontId="21" fillId="37" borderId="21" xfId="0" applyFont="1" applyFill="1" applyBorder="1" applyAlignment="1">
      <alignment vertical="center"/>
    </xf>
    <xf numFmtId="2" fontId="21" fillId="37" borderId="22" xfId="0" applyNumberFormat="1" applyFont="1" applyFill="1" applyBorder="1" applyAlignment="1">
      <alignment vertical="center"/>
    </xf>
    <xf numFmtId="164" fontId="43" fillId="37" borderId="21" xfId="0" applyNumberFormat="1" applyFont="1" applyFill="1" applyBorder="1" applyAlignment="1">
      <alignment vertical="center"/>
    </xf>
    <xf numFmtId="2" fontId="21" fillId="11" borderId="23" xfId="0" applyNumberFormat="1" applyFont="1" applyFill="1" applyBorder="1" applyAlignment="1">
      <alignment horizontal="center" vertical="center"/>
    </xf>
    <xf numFmtId="2" fontId="21" fillId="11" borderId="24" xfId="0" applyNumberFormat="1" applyFont="1" applyFill="1" applyBorder="1" applyAlignment="1">
      <alignment horizontal="center" vertical="center"/>
    </xf>
    <xf numFmtId="2" fontId="21" fillId="33" borderId="23" xfId="0" applyNumberFormat="1" applyFont="1" applyFill="1" applyBorder="1" applyAlignment="1">
      <alignment horizontal="center" vertical="center"/>
    </xf>
    <xf numFmtId="2" fontId="21" fillId="33" borderId="24" xfId="0" applyNumberFormat="1" applyFont="1" applyFill="1" applyBorder="1" applyAlignment="1">
      <alignment horizontal="center" vertical="center"/>
    </xf>
    <xf numFmtId="2" fontId="21" fillId="12" borderId="25" xfId="0" applyNumberFormat="1" applyFont="1" applyFill="1" applyBorder="1" applyAlignment="1">
      <alignment horizontal="center" vertical="center"/>
    </xf>
    <xf numFmtId="2" fontId="21" fillId="12" borderId="26" xfId="0" applyNumberFormat="1" applyFont="1" applyFill="1" applyBorder="1" applyAlignment="1">
      <alignment horizontal="center" vertical="center"/>
    </xf>
    <xf numFmtId="2" fontId="21" fillId="34" borderId="21" xfId="0" applyNumberFormat="1" applyFont="1" applyFill="1" applyBorder="1" applyAlignment="1">
      <alignment horizontal="center" vertical="center"/>
    </xf>
    <xf numFmtId="2" fontId="21" fillId="34" borderId="26" xfId="0" applyNumberFormat="1" applyFont="1" applyFill="1" applyBorder="1" applyAlignment="1">
      <alignment horizontal="center" vertical="center"/>
    </xf>
    <xf numFmtId="0" fontId="46" fillId="18" borderId="25" xfId="0" applyFont="1" applyFill="1" applyBorder="1" applyAlignment="1">
      <alignment horizontal="center" vertical="center"/>
    </xf>
    <xf numFmtId="0" fontId="46" fillId="18" borderId="21" xfId="0" applyFont="1" applyFill="1" applyBorder="1" applyAlignment="1">
      <alignment horizontal="center" vertical="center"/>
    </xf>
    <xf numFmtId="0" fontId="46" fillId="18" borderId="27" xfId="0" applyFont="1" applyFill="1" applyBorder="1" applyAlignment="1">
      <alignment horizontal="center" vertical="center"/>
    </xf>
    <xf numFmtId="0" fontId="21" fillId="0" borderId="28" xfId="0" applyFont="1" applyBorder="1" applyAlignment="1">
      <alignment horizontal="center" vertical="center" wrapText="1"/>
    </xf>
    <xf numFmtId="0" fontId="21" fillId="0" borderId="29" xfId="0" applyFont="1" applyFill="1" applyBorder="1" applyAlignment="1">
      <alignment horizontal="center" vertical="center" wrapText="1"/>
    </xf>
    <xf numFmtId="2" fontId="21" fillId="11" borderId="30" xfId="0" applyNumberFormat="1" applyFont="1" applyFill="1" applyBorder="1" applyAlignment="1">
      <alignment horizontal="center" vertical="center" wrapText="1"/>
    </xf>
    <xf numFmtId="2" fontId="21" fillId="11" borderId="31" xfId="0" applyNumberFormat="1" applyFont="1" applyFill="1" applyBorder="1" applyAlignment="1">
      <alignment horizontal="center" vertical="center" wrapText="1"/>
    </xf>
    <xf numFmtId="2" fontId="21" fillId="33" borderId="30" xfId="0" applyNumberFormat="1" applyFont="1" applyFill="1" applyBorder="1" applyAlignment="1">
      <alignment horizontal="center" vertical="center" wrapText="1"/>
    </xf>
    <xf numFmtId="2" fontId="21" fillId="12" borderId="32" xfId="0" applyNumberFormat="1" applyFont="1" applyFill="1" applyBorder="1" applyAlignment="1">
      <alignment horizontal="center" vertical="center" wrapText="1"/>
    </xf>
    <xf numFmtId="2" fontId="21" fillId="34" borderId="31" xfId="0" applyNumberFormat="1" applyFont="1" applyFill="1" applyBorder="1" applyAlignment="1">
      <alignment horizontal="center" vertical="center" wrapText="1"/>
    </xf>
    <xf numFmtId="2" fontId="21" fillId="34" borderId="32" xfId="0" applyNumberFormat="1" applyFont="1" applyFill="1" applyBorder="1" applyAlignment="1">
      <alignment horizontal="center" vertical="center" wrapText="1"/>
    </xf>
    <xf numFmtId="0" fontId="46" fillId="18" borderId="0" xfId="0" applyFont="1" applyFill="1" applyBorder="1" applyAlignment="1">
      <alignment horizontal="center" vertical="center"/>
    </xf>
    <xf numFmtId="0" fontId="46" fillId="18" borderId="14" xfId="0" applyFont="1" applyFill="1" applyBorder="1" applyAlignment="1">
      <alignment horizontal="center" vertical="center"/>
    </xf>
    <xf numFmtId="0" fontId="42" fillId="38" borderId="10" xfId="0" applyFont="1" applyFill="1" applyBorder="1" applyAlignment="1">
      <alignment horizontal="center"/>
    </xf>
    <xf numFmtId="0" fontId="42" fillId="38" borderId="0" xfId="0" applyFont="1" applyFill="1" applyBorder="1" applyAlignment="1">
      <alignment horizontal="center"/>
    </xf>
    <xf numFmtId="0" fontId="42" fillId="38" borderId="0" xfId="0" applyFont="1" applyFill="1" applyBorder="1" applyAlignment="1">
      <alignment/>
    </xf>
    <xf numFmtId="2" fontId="45" fillId="38" borderId="30" xfId="0" applyNumberFormat="1" applyFont="1" applyFill="1" applyBorder="1" applyAlignment="1">
      <alignment horizontal="center"/>
    </xf>
    <xf numFmtId="2" fontId="42" fillId="38" borderId="31" xfId="0" applyNumberFormat="1" applyFont="1" applyFill="1" applyBorder="1" applyAlignment="1">
      <alignment horizontal="center"/>
    </xf>
    <xf numFmtId="2" fontId="42" fillId="38" borderId="30" xfId="0" applyNumberFormat="1" applyFont="1" applyFill="1" applyBorder="1" applyAlignment="1">
      <alignment horizontal="center"/>
    </xf>
    <xf numFmtId="2" fontId="42" fillId="38" borderId="32" xfId="0" applyNumberFormat="1" applyFont="1" applyFill="1" applyBorder="1" applyAlignment="1">
      <alignment horizontal="center"/>
    </xf>
    <xf numFmtId="0" fontId="44" fillId="38" borderId="0" xfId="0" applyFont="1" applyFill="1" applyBorder="1" applyAlignment="1">
      <alignment/>
    </xf>
    <xf numFmtId="0" fontId="44" fillId="38" borderId="14" xfId="0" applyFont="1" applyFill="1" applyBorder="1" applyAlignment="1">
      <alignment/>
    </xf>
    <xf numFmtId="0" fontId="42" fillId="0" borderId="13" xfId="0" applyFont="1" applyBorder="1" applyAlignment="1">
      <alignment horizontal="center"/>
    </xf>
    <xf numFmtId="0" fontId="42" fillId="0" borderId="13" xfId="0" applyFont="1" applyBorder="1" applyAlignment="1">
      <alignment/>
    </xf>
    <xf numFmtId="0" fontId="42" fillId="0" borderId="33" xfId="0" applyFont="1" applyBorder="1" applyAlignment="1">
      <alignment horizontal="center"/>
    </xf>
    <xf numFmtId="1" fontId="21" fillId="0" borderId="30" xfId="0" applyNumberFormat="1" applyFont="1" applyFill="1" applyBorder="1" applyAlignment="1">
      <alignment horizontal="center" vertical="center" wrapText="1"/>
    </xf>
    <xf numFmtId="1" fontId="45" fillId="38" borderId="30" xfId="0" applyNumberFormat="1" applyFont="1" applyFill="1" applyBorder="1" applyAlignment="1">
      <alignment horizontal="center"/>
    </xf>
    <xf numFmtId="164" fontId="43" fillId="0" borderId="34" xfId="0" applyNumberFormat="1" applyFont="1" applyFill="1" applyBorder="1" applyAlignment="1">
      <alignment horizontal="center" vertical="center" wrapText="1"/>
    </xf>
    <xf numFmtId="164" fontId="43" fillId="38" borderId="35" xfId="0" applyNumberFormat="1" applyFont="1" applyFill="1" applyBorder="1" applyAlignment="1">
      <alignment/>
    </xf>
    <xf numFmtId="164" fontId="43" fillId="0" borderId="35" xfId="0" applyNumberFormat="1" applyFont="1" applyBorder="1" applyAlignment="1">
      <alignment horizontal="center"/>
    </xf>
    <xf numFmtId="164" fontId="43" fillId="0" borderId="11" xfId="0" applyNumberFormat="1" applyFont="1" applyBorder="1" applyAlignment="1">
      <alignment horizontal="center"/>
    </xf>
    <xf numFmtId="2" fontId="21" fillId="12" borderId="31" xfId="0" applyNumberFormat="1" applyFont="1" applyFill="1" applyBorder="1" applyAlignment="1">
      <alignment horizontal="center" vertical="center" wrapText="1"/>
    </xf>
    <xf numFmtId="2" fontId="21" fillId="33" borderId="32" xfId="0" applyNumberFormat="1" applyFont="1" applyFill="1" applyBorder="1" applyAlignment="1">
      <alignment horizontal="center" vertical="center" wrapText="1"/>
    </xf>
    <xf numFmtId="0" fontId="45" fillId="0" borderId="35" xfId="0" applyFont="1" applyBorder="1" applyAlignment="1">
      <alignment horizontal="center"/>
    </xf>
    <xf numFmtId="0" fontId="45" fillId="0" borderId="11" xfId="0" applyFont="1" applyBorder="1" applyAlignment="1">
      <alignment horizontal="center"/>
    </xf>
    <xf numFmtId="0" fontId="45" fillId="0" borderId="0" xfId="0" applyFont="1" applyAlignment="1">
      <alignment/>
    </xf>
    <xf numFmtId="0" fontId="45" fillId="33" borderId="35" xfId="0" applyFont="1" applyFill="1" applyBorder="1" applyAlignment="1">
      <alignment horizontal="center"/>
    </xf>
    <xf numFmtId="0" fontId="42" fillId="39" borderId="10" xfId="0" applyFont="1" applyFill="1" applyBorder="1" applyAlignment="1">
      <alignment horizontal="center"/>
    </xf>
    <xf numFmtId="0" fontId="42" fillId="39" borderId="0" xfId="0" applyFont="1" applyFill="1" applyBorder="1" applyAlignment="1">
      <alignment horizontal="center"/>
    </xf>
    <xf numFmtId="0" fontId="42" fillId="39" borderId="0" xfId="0" applyFont="1" applyFill="1" applyBorder="1" applyAlignment="1">
      <alignment/>
    </xf>
    <xf numFmtId="0" fontId="45" fillId="39" borderId="35" xfId="0" applyFont="1" applyFill="1" applyBorder="1" applyAlignment="1">
      <alignment horizontal="center"/>
    </xf>
    <xf numFmtId="164" fontId="43" fillId="39" borderId="35" xfId="0" applyNumberFormat="1" applyFont="1" applyFill="1" applyBorder="1" applyAlignment="1">
      <alignment horizontal="center"/>
    </xf>
    <xf numFmtId="0" fontId="42" fillId="39" borderId="14" xfId="0" applyFont="1" applyFill="1" applyBorder="1" applyAlignment="1">
      <alignment/>
    </xf>
    <xf numFmtId="0" fontId="42" fillId="0" borderId="35" xfId="0" applyFont="1" applyBorder="1" applyAlignment="1">
      <alignment horizontal="left" vertical="center" wrapText="1"/>
    </xf>
    <xf numFmtId="0" fontId="42" fillId="0" borderId="0" xfId="0" applyFont="1" applyBorder="1" applyAlignment="1">
      <alignment horizontal="left" vertical="center" wrapText="1"/>
    </xf>
    <xf numFmtId="0" fontId="42" fillId="0" borderId="14" xfId="0" applyFont="1" applyBorder="1" applyAlignment="1">
      <alignment horizontal="left" vertical="center" wrapText="1"/>
    </xf>
    <xf numFmtId="2" fontId="45" fillId="0" borderId="35" xfId="0" applyNumberFormat="1" applyFont="1" applyBorder="1" applyAlignment="1">
      <alignment horizontal="center"/>
    </xf>
    <xf numFmtId="2" fontId="42" fillId="0" borderId="0" xfId="0" applyNumberFormat="1" applyFont="1" applyBorder="1" applyAlignment="1">
      <alignment horizontal="center"/>
    </xf>
    <xf numFmtId="2" fontId="42" fillId="0" borderId="35" xfId="0" applyNumberFormat="1" applyFont="1" applyBorder="1" applyAlignment="1">
      <alignment horizontal="center"/>
    </xf>
    <xf numFmtId="2" fontId="42" fillId="0" borderId="36" xfId="0" applyNumberFormat="1" applyFont="1" applyBorder="1" applyAlignment="1">
      <alignment horizontal="center"/>
    </xf>
    <xf numFmtId="2" fontId="45" fillId="39" borderId="35" xfId="0" applyNumberFormat="1" applyFont="1" applyFill="1" applyBorder="1" applyAlignment="1">
      <alignment horizontal="center"/>
    </xf>
    <xf numFmtId="2" fontId="42" fillId="39" borderId="0" xfId="0" applyNumberFormat="1" applyFont="1" applyFill="1" applyBorder="1" applyAlignment="1">
      <alignment horizontal="center"/>
    </xf>
    <xf numFmtId="2" fontId="42" fillId="39" borderId="35" xfId="0" applyNumberFormat="1" applyFont="1" applyFill="1" applyBorder="1" applyAlignment="1">
      <alignment horizontal="center"/>
    </xf>
    <xf numFmtId="2" fontId="42" fillId="39" borderId="36" xfId="0" applyNumberFormat="1" applyFont="1" applyFill="1" applyBorder="1" applyAlignment="1">
      <alignment horizontal="center"/>
    </xf>
    <xf numFmtId="2" fontId="45" fillId="0" borderId="11" xfId="0" applyNumberFormat="1" applyFont="1" applyBorder="1" applyAlignment="1">
      <alignment horizontal="center"/>
    </xf>
    <xf numFmtId="2" fontId="42" fillId="0" borderId="13" xfId="0" applyNumberFormat="1" applyFont="1" applyBorder="1" applyAlignment="1">
      <alignment horizontal="center"/>
    </xf>
    <xf numFmtId="2" fontId="42" fillId="0" borderId="11" xfId="0" applyNumberFormat="1" applyFont="1" applyBorder="1" applyAlignment="1">
      <alignment horizontal="center"/>
    </xf>
    <xf numFmtId="2" fontId="42" fillId="0" borderId="12" xfId="0" applyNumberFormat="1" applyFont="1" applyBorder="1" applyAlignment="1">
      <alignment horizontal="center"/>
    </xf>
    <xf numFmtId="2" fontId="45" fillId="0" borderId="18" xfId="0" applyNumberFormat="1" applyFont="1" applyBorder="1" applyAlignment="1">
      <alignment horizontal="center"/>
    </xf>
    <xf numFmtId="2" fontId="45" fillId="0" borderId="0" xfId="0" applyNumberFormat="1" applyFont="1" applyAlignment="1">
      <alignment horizontal="center"/>
    </xf>
    <xf numFmtId="2" fontId="42" fillId="0" borderId="0" xfId="0" applyNumberFormat="1" applyFont="1" applyAlignment="1">
      <alignment horizontal="center"/>
    </xf>
    <xf numFmtId="0" fontId="45" fillId="34" borderId="35" xfId="0" applyFont="1" applyFill="1" applyBorder="1" applyAlignment="1">
      <alignment horizontal="center"/>
    </xf>
    <xf numFmtId="0" fontId="45" fillId="40" borderId="35" xfId="0" applyFont="1" applyFill="1" applyBorder="1" applyAlignment="1">
      <alignment horizontal="center"/>
    </xf>
    <xf numFmtId="0" fontId="42" fillId="0" borderId="11" xfId="0" applyFont="1" applyBorder="1" applyAlignment="1">
      <alignment horizontal="left" vertical="center" wrapText="1"/>
    </xf>
    <xf numFmtId="0" fontId="42" fillId="0" borderId="13" xfId="0" applyFont="1" applyBorder="1" applyAlignment="1">
      <alignment horizontal="left" vertical="center" wrapText="1"/>
    </xf>
    <xf numFmtId="0" fontId="42" fillId="0" borderId="37" xfId="0" applyFont="1" applyBorder="1" applyAlignment="1">
      <alignment horizontal="left" vertical="center" wrapText="1"/>
    </xf>
    <xf numFmtId="2" fontId="21" fillId="33" borderId="15" xfId="0" applyNumberFormat="1" applyFont="1" applyFill="1" applyBorder="1" applyAlignment="1">
      <alignment horizontal="center" vertical="center"/>
    </xf>
    <xf numFmtId="2" fontId="21" fillId="12" borderId="15" xfId="0" applyNumberFormat="1"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133"/>
  <sheetViews>
    <sheetView tabSelected="1" zoomScale="80" zoomScaleNormal="80" zoomScalePageLayoutView="0" workbookViewId="0" topLeftCell="A1">
      <pane ySplit="2" topLeftCell="A98" activePane="bottomLeft" state="frozen"/>
      <selection pane="topLeft" activeCell="A1" sqref="A1"/>
      <selection pane="bottomLeft" activeCell="K116" sqref="K116"/>
    </sheetView>
  </sheetViews>
  <sheetFormatPr defaultColWidth="9.140625" defaultRowHeight="15"/>
  <cols>
    <col min="1" max="1" width="35.00390625" style="1" customWidth="1"/>
    <col min="2" max="3" width="10.00390625" style="1" customWidth="1"/>
    <col min="4" max="4" width="35.00390625" style="1" customWidth="1"/>
    <col min="5" max="5" width="10.00390625" style="81" customWidth="1"/>
    <col min="6" max="6" width="10.00390625" style="2" customWidth="1"/>
    <col min="7" max="7" width="10.00390625" style="105" customWidth="1"/>
    <col min="8" max="10" width="10.00390625" style="106" customWidth="1"/>
    <col min="11" max="14" width="9.140625" style="106" customWidth="1"/>
    <col min="15" max="16384" width="9.140625" style="1" customWidth="1"/>
  </cols>
  <sheetData>
    <row r="1" spans="1:18" ht="15.75">
      <c r="A1" s="33" t="s">
        <v>129</v>
      </c>
      <c r="B1" s="34"/>
      <c r="C1" s="35"/>
      <c r="D1" s="35"/>
      <c r="E1" s="36"/>
      <c r="F1" s="37"/>
      <c r="G1" s="38" t="s">
        <v>0</v>
      </c>
      <c r="H1" s="39"/>
      <c r="I1" s="40" t="s">
        <v>118</v>
      </c>
      <c r="J1" s="41"/>
      <c r="K1" s="42" t="s">
        <v>122</v>
      </c>
      <c r="L1" s="43"/>
      <c r="M1" s="44" t="s">
        <v>120</v>
      </c>
      <c r="N1" s="45"/>
      <c r="O1" s="46" t="s">
        <v>123</v>
      </c>
      <c r="P1" s="47"/>
      <c r="Q1" s="47"/>
      <c r="R1" s="48"/>
    </row>
    <row r="2" spans="1:18" ht="31.5">
      <c r="A2" s="49" t="s">
        <v>1</v>
      </c>
      <c r="B2" s="50" t="s">
        <v>2</v>
      </c>
      <c r="C2" s="50" t="s">
        <v>3</v>
      </c>
      <c r="D2" s="50" t="s">
        <v>4</v>
      </c>
      <c r="E2" s="71" t="s">
        <v>5</v>
      </c>
      <c r="F2" s="73" t="s">
        <v>124</v>
      </c>
      <c r="G2" s="51" t="s">
        <v>125</v>
      </c>
      <c r="H2" s="52" t="s">
        <v>126</v>
      </c>
      <c r="I2" s="53" t="s">
        <v>127</v>
      </c>
      <c r="J2" s="78" t="s">
        <v>128</v>
      </c>
      <c r="K2" s="77" t="s">
        <v>127</v>
      </c>
      <c r="L2" s="54" t="s">
        <v>128</v>
      </c>
      <c r="M2" s="55" t="s">
        <v>127</v>
      </c>
      <c r="N2" s="56" t="s">
        <v>128</v>
      </c>
      <c r="O2" s="57"/>
      <c r="P2" s="57"/>
      <c r="Q2" s="57"/>
      <c r="R2" s="58"/>
    </row>
    <row r="3" spans="1:18" ht="18">
      <c r="A3" s="59"/>
      <c r="B3" s="60"/>
      <c r="C3" s="60"/>
      <c r="D3" s="61"/>
      <c r="E3" s="72"/>
      <c r="F3" s="74"/>
      <c r="G3" s="62"/>
      <c r="H3" s="63"/>
      <c r="I3" s="64"/>
      <c r="J3" s="65"/>
      <c r="K3" s="63"/>
      <c r="L3" s="65"/>
      <c r="M3" s="63"/>
      <c r="N3" s="65"/>
      <c r="O3" s="66"/>
      <c r="P3" s="66"/>
      <c r="Q3" s="66"/>
      <c r="R3" s="67"/>
    </row>
    <row r="4" spans="1:18" ht="15.75">
      <c r="A4" s="3" t="s">
        <v>6</v>
      </c>
      <c r="B4" s="4">
        <v>1</v>
      </c>
      <c r="C4" s="4">
        <v>7</v>
      </c>
      <c r="D4" s="5" t="s">
        <v>7</v>
      </c>
      <c r="E4" s="79"/>
      <c r="F4" s="75">
        <v>2.5</v>
      </c>
      <c r="G4" s="92">
        <v>7.5</v>
      </c>
      <c r="H4" s="93">
        <f aca="true" t="shared" si="0" ref="H4:H11">ROUND(5/F4,1)</f>
        <v>2</v>
      </c>
      <c r="I4" s="94">
        <f>H4</f>
        <v>2</v>
      </c>
      <c r="J4" s="95"/>
      <c r="K4" s="93"/>
      <c r="L4" s="95"/>
      <c r="M4" s="93">
        <f>H4</f>
        <v>2</v>
      </c>
      <c r="N4" s="95"/>
      <c r="O4" s="89" t="s">
        <v>133</v>
      </c>
      <c r="P4" s="90"/>
      <c r="Q4" s="90"/>
      <c r="R4" s="91"/>
    </row>
    <row r="5" spans="1:18" ht="15.75">
      <c r="A5" s="3" t="s">
        <v>6</v>
      </c>
      <c r="B5" s="4">
        <v>1</v>
      </c>
      <c r="C5" s="4">
        <v>6</v>
      </c>
      <c r="D5" s="5" t="s">
        <v>8</v>
      </c>
      <c r="E5" s="107">
        <v>1</v>
      </c>
      <c r="F5" s="75">
        <v>4.7</v>
      </c>
      <c r="G5" s="92">
        <v>2.5</v>
      </c>
      <c r="H5" s="93">
        <f t="shared" si="0"/>
        <v>1.1</v>
      </c>
      <c r="I5" s="94"/>
      <c r="J5" s="95"/>
      <c r="K5" s="93"/>
      <c r="L5" s="95"/>
      <c r="M5" s="93"/>
      <c r="N5" s="95"/>
      <c r="O5" s="89"/>
      <c r="P5" s="90"/>
      <c r="Q5" s="90"/>
      <c r="R5" s="91"/>
    </row>
    <row r="6" spans="1:18" ht="15.75">
      <c r="A6" s="3" t="s">
        <v>6</v>
      </c>
      <c r="B6" s="4">
        <v>1</v>
      </c>
      <c r="C6" s="4">
        <v>3</v>
      </c>
      <c r="D6" s="5" t="s">
        <v>9</v>
      </c>
      <c r="E6" s="82">
        <v>3</v>
      </c>
      <c r="F6" s="75">
        <v>5.9</v>
      </c>
      <c r="G6" s="92"/>
      <c r="H6" s="93">
        <f t="shared" si="0"/>
        <v>0.8</v>
      </c>
      <c r="I6" s="94"/>
      <c r="J6" s="95"/>
      <c r="K6" s="93"/>
      <c r="L6" s="95"/>
      <c r="M6" s="93"/>
      <c r="N6" s="95"/>
      <c r="O6" s="89"/>
      <c r="P6" s="90"/>
      <c r="Q6" s="90"/>
      <c r="R6" s="91"/>
    </row>
    <row r="7" spans="1:18" ht="15.75">
      <c r="A7" s="3" t="s">
        <v>6</v>
      </c>
      <c r="B7" s="4">
        <v>1</v>
      </c>
      <c r="C7" s="4">
        <v>1</v>
      </c>
      <c r="D7" s="5" t="s">
        <v>10</v>
      </c>
      <c r="E7" s="108">
        <v>2</v>
      </c>
      <c r="F7" s="75">
        <v>7.5</v>
      </c>
      <c r="G7" s="92"/>
      <c r="H7" s="93">
        <f t="shared" si="0"/>
        <v>0.7</v>
      </c>
      <c r="I7" s="94"/>
      <c r="J7" s="95"/>
      <c r="K7" s="93"/>
      <c r="L7" s="95"/>
      <c r="M7" s="93"/>
      <c r="N7" s="95"/>
      <c r="O7" s="89"/>
      <c r="P7" s="90"/>
      <c r="Q7" s="90"/>
      <c r="R7" s="91"/>
    </row>
    <row r="8" spans="1:18" ht="15.75">
      <c r="A8" s="3" t="s">
        <v>6</v>
      </c>
      <c r="B8" s="4">
        <v>1</v>
      </c>
      <c r="C8" s="4">
        <v>8</v>
      </c>
      <c r="D8" s="5" t="s">
        <v>11</v>
      </c>
      <c r="E8" s="79"/>
      <c r="F8" s="75">
        <v>14.3</v>
      </c>
      <c r="G8" s="92"/>
      <c r="H8" s="93">
        <f t="shared" si="0"/>
        <v>0.3</v>
      </c>
      <c r="I8" s="94"/>
      <c r="J8" s="95"/>
      <c r="K8" s="93"/>
      <c r="L8" s="95"/>
      <c r="M8" s="93"/>
      <c r="N8" s="95"/>
      <c r="O8" s="89"/>
      <c r="P8" s="90"/>
      <c r="Q8" s="90"/>
      <c r="R8" s="91"/>
    </row>
    <row r="9" spans="1:18" ht="15.75">
      <c r="A9" s="3" t="s">
        <v>6</v>
      </c>
      <c r="B9" s="4">
        <v>1</v>
      </c>
      <c r="C9" s="4">
        <v>5</v>
      </c>
      <c r="D9" s="5" t="s">
        <v>12</v>
      </c>
      <c r="E9" s="79"/>
      <c r="F9" s="75">
        <v>14.7</v>
      </c>
      <c r="G9" s="92"/>
      <c r="H9" s="93">
        <f t="shared" si="0"/>
        <v>0.3</v>
      </c>
      <c r="I9" s="94"/>
      <c r="J9" s="95"/>
      <c r="K9" s="93"/>
      <c r="L9" s="95"/>
      <c r="M9" s="93"/>
      <c r="N9" s="95"/>
      <c r="O9" s="89"/>
      <c r="P9" s="90"/>
      <c r="Q9" s="90"/>
      <c r="R9" s="91"/>
    </row>
    <row r="10" spans="1:18" ht="15.75">
      <c r="A10" s="3" t="s">
        <v>6</v>
      </c>
      <c r="B10" s="4">
        <v>1</v>
      </c>
      <c r="C10" s="4">
        <v>4</v>
      </c>
      <c r="D10" s="5" t="s">
        <v>13</v>
      </c>
      <c r="E10" s="79"/>
      <c r="F10" s="75">
        <v>28.2</v>
      </c>
      <c r="G10" s="92"/>
      <c r="H10" s="93">
        <f t="shared" si="0"/>
        <v>0.2</v>
      </c>
      <c r="I10" s="94"/>
      <c r="J10" s="95"/>
      <c r="K10" s="93"/>
      <c r="L10" s="95"/>
      <c r="M10" s="93"/>
      <c r="N10" s="95"/>
      <c r="O10" s="89"/>
      <c r="P10" s="90"/>
      <c r="Q10" s="90"/>
      <c r="R10" s="91"/>
    </row>
    <row r="11" spans="1:18" ht="15.75">
      <c r="A11" s="3" t="s">
        <v>6</v>
      </c>
      <c r="B11" s="4">
        <v>1</v>
      </c>
      <c r="C11" s="4">
        <v>2</v>
      </c>
      <c r="D11" s="5" t="s">
        <v>14</v>
      </c>
      <c r="E11" s="79"/>
      <c r="F11" s="75">
        <v>69.7</v>
      </c>
      <c r="G11" s="92"/>
      <c r="H11" s="93">
        <f t="shared" si="0"/>
        <v>0.1</v>
      </c>
      <c r="I11" s="94"/>
      <c r="J11" s="95"/>
      <c r="K11" s="93"/>
      <c r="L11" s="95"/>
      <c r="M11" s="93"/>
      <c r="N11" s="95"/>
      <c r="O11" s="89"/>
      <c r="P11" s="90"/>
      <c r="Q11" s="90"/>
      <c r="R11" s="91"/>
    </row>
    <row r="12" spans="1:18" ht="15.75">
      <c r="A12" s="83"/>
      <c r="B12" s="84"/>
      <c r="C12" s="84"/>
      <c r="D12" s="85"/>
      <c r="E12" s="86"/>
      <c r="F12" s="87"/>
      <c r="G12" s="96"/>
      <c r="H12" s="97"/>
      <c r="I12" s="98"/>
      <c r="J12" s="99"/>
      <c r="K12" s="97"/>
      <c r="L12" s="99"/>
      <c r="M12" s="97"/>
      <c r="N12" s="99"/>
      <c r="O12" s="85"/>
      <c r="P12" s="85"/>
      <c r="Q12" s="85"/>
      <c r="R12" s="88"/>
    </row>
    <row r="13" spans="1:18" ht="15.75">
      <c r="A13" s="3" t="s">
        <v>15</v>
      </c>
      <c r="B13" s="4">
        <v>3</v>
      </c>
      <c r="C13" s="4">
        <v>3</v>
      </c>
      <c r="D13" s="5" t="s">
        <v>16</v>
      </c>
      <c r="E13" s="108">
        <v>2</v>
      </c>
      <c r="F13" s="75">
        <v>3.5</v>
      </c>
      <c r="G13" s="92">
        <v>7.5</v>
      </c>
      <c r="H13" s="93">
        <f aca="true" t="shared" si="1" ref="H13:H20">ROUND(5/F13,1)</f>
        <v>1.4</v>
      </c>
      <c r="I13" s="94">
        <f>H13</f>
        <v>1.4</v>
      </c>
      <c r="J13" s="95"/>
      <c r="K13" s="93"/>
      <c r="L13" s="95"/>
      <c r="M13" s="93">
        <f>H13</f>
        <v>1.4</v>
      </c>
      <c r="N13" s="95"/>
      <c r="O13" s="89" t="s">
        <v>137</v>
      </c>
      <c r="P13" s="90"/>
      <c r="Q13" s="90"/>
      <c r="R13" s="91"/>
    </row>
    <row r="14" spans="1:18" ht="15.75">
      <c r="A14" s="3" t="s">
        <v>15</v>
      </c>
      <c r="B14" s="4">
        <v>3</v>
      </c>
      <c r="C14" s="4">
        <v>9</v>
      </c>
      <c r="D14" s="5" t="s">
        <v>17</v>
      </c>
      <c r="E14" s="79"/>
      <c r="F14" s="75">
        <v>4.8</v>
      </c>
      <c r="G14" s="92"/>
      <c r="H14" s="93">
        <f t="shared" si="1"/>
        <v>1</v>
      </c>
      <c r="I14" s="94"/>
      <c r="J14" s="95"/>
      <c r="K14" s="93"/>
      <c r="L14" s="95"/>
      <c r="M14" s="93"/>
      <c r="N14" s="95"/>
      <c r="O14" s="89"/>
      <c r="P14" s="90"/>
      <c r="Q14" s="90"/>
      <c r="R14" s="91"/>
    </row>
    <row r="15" spans="1:18" ht="15.75">
      <c r="A15" s="3" t="s">
        <v>15</v>
      </c>
      <c r="B15" s="4">
        <v>3</v>
      </c>
      <c r="C15" s="4">
        <v>10</v>
      </c>
      <c r="D15" s="5" t="s">
        <v>18</v>
      </c>
      <c r="E15" s="107">
        <v>1</v>
      </c>
      <c r="F15" s="75">
        <v>5.8</v>
      </c>
      <c r="G15" s="92">
        <v>6</v>
      </c>
      <c r="H15" s="93">
        <f t="shared" si="1"/>
        <v>0.9</v>
      </c>
      <c r="I15" s="94"/>
      <c r="J15" s="95"/>
      <c r="K15" s="93"/>
      <c r="L15" s="95"/>
      <c r="M15" s="93"/>
      <c r="N15" s="95"/>
      <c r="O15" s="89"/>
      <c r="P15" s="90"/>
      <c r="Q15" s="90"/>
      <c r="R15" s="91"/>
    </row>
    <row r="16" spans="1:18" ht="15.75">
      <c r="A16" s="3" t="s">
        <v>15</v>
      </c>
      <c r="B16" s="4">
        <v>3</v>
      </c>
      <c r="C16" s="4">
        <v>4</v>
      </c>
      <c r="D16" s="5" t="s">
        <v>19</v>
      </c>
      <c r="E16" s="79"/>
      <c r="F16" s="75">
        <v>6</v>
      </c>
      <c r="G16" s="92"/>
      <c r="H16" s="93">
        <f t="shared" si="1"/>
        <v>0.8</v>
      </c>
      <c r="I16" s="94"/>
      <c r="J16" s="95"/>
      <c r="K16" s="93"/>
      <c r="L16" s="95"/>
      <c r="M16" s="93"/>
      <c r="N16" s="95"/>
      <c r="O16" s="89"/>
      <c r="P16" s="90"/>
      <c r="Q16" s="90"/>
      <c r="R16" s="91"/>
    </row>
    <row r="17" spans="1:18" ht="15.75">
      <c r="A17" s="3" t="s">
        <v>15</v>
      </c>
      <c r="B17" s="4">
        <v>3</v>
      </c>
      <c r="C17" s="4">
        <v>2</v>
      </c>
      <c r="D17" s="5" t="s">
        <v>20</v>
      </c>
      <c r="E17" s="79"/>
      <c r="F17" s="75">
        <v>6.7</v>
      </c>
      <c r="G17" s="92"/>
      <c r="H17" s="93">
        <f t="shared" si="1"/>
        <v>0.7</v>
      </c>
      <c r="I17" s="94"/>
      <c r="J17" s="95"/>
      <c r="K17" s="93"/>
      <c r="L17" s="95"/>
      <c r="M17" s="93"/>
      <c r="N17" s="95"/>
      <c r="O17" s="89"/>
      <c r="P17" s="90"/>
      <c r="Q17" s="90"/>
      <c r="R17" s="91"/>
    </row>
    <row r="18" spans="1:18" ht="15.75">
      <c r="A18" s="3" t="s">
        <v>15</v>
      </c>
      <c r="B18" s="4">
        <v>3</v>
      </c>
      <c r="C18" s="4">
        <v>5</v>
      </c>
      <c r="D18" s="5" t="s">
        <v>21</v>
      </c>
      <c r="E18" s="82">
        <v>3</v>
      </c>
      <c r="F18" s="75">
        <v>14.4</v>
      </c>
      <c r="G18" s="92"/>
      <c r="H18" s="93">
        <f t="shared" si="1"/>
        <v>0.3</v>
      </c>
      <c r="I18" s="94"/>
      <c r="J18" s="95"/>
      <c r="K18" s="93"/>
      <c r="L18" s="95"/>
      <c r="M18" s="93"/>
      <c r="N18" s="95"/>
      <c r="O18" s="89"/>
      <c r="P18" s="90"/>
      <c r="Q18" s="90"/>
      <c r="R18" s="91"/>
    </row>
    <row r="19" spans="1:18" ht="15.75">
      <c r="A19" s="3" t="s">
        <v>15</v>
      </c>
      <c r="B19" s="4">
        <v>3</v>
      </c>
      <c r="C19" s="4">
        <v>8</v>
      </c>
      <c r="D19" s="5" t="s">
        <v>22</v>
      </c>
      <c r="E19" s="79"/>
      <c r="F19" s="75">
        <v>39.5</v>
      </c>
      <c r="G19" s="92"/>
      <c r="H19" s="93">
        <f t="shared" si="1"/>
        <v>0.1</v>
      </c>
      <c r="I19" s="94"/>
      <c r="J19" s="95"/>
      <c r="K19" s="93"/>
      <c r="L19" s="95"/>
      <c r="M19" s="93"/>
      <c r="N19" s="95"/>
      <c r="O19" s="89"/>
      <c r="P19" s="90"/>
      <c r="Q19" s="90"/>
      <c r="R19" s="91"/>
    </row>
    <row r="20" spans="1:18" ht="15.75">
      <c r="A20" s="3" t="s">
        <v>15</v>
      </c>
      <c r="B20" s="4">
        <v>3</v>
      </c>
      <c r="C20" s="4">
        <v>6</v>
      </c>
      <c r="D20" s="5" t="s">
        <v>23</v>
      </c>
      <c r="E20" s="79"/>
      <c r="F20" s="75">
        <v>40.9</v>
      </c>
      <c r="G20" s="92"/>
      <c r="H20" s="93">
        <f t="shared" si="1"/>
        <v>0.1</v>
      </c>
      <c r="I20" s="94"/>
      <c r="J20" s="95"/>
      <c r="K20" s="93"/>
      <c r="L20" s="95"/>
      <c r="M20" s="93"/>
      <c r="N20" s="95"/>
      <c r="O20" s="89"/>
      <c r="P20" s="90"/>
      <c r="Q20" s="90"/>
      <c r="R20" s="91"/>
    </row>
    <row r="21" spans="1:18" ht="15.75">
      <c r="A21" s="83"/>
      <c r="B21" s="84"/>
      <c r="C21" s="84"/>
      <c r="D21" s="85"/>
      <c r="E21" s="86"/>
      <c r="F21" s="87"/>
      <c r="G21" s="96"/>
      <c r="H21" s="97"/>
      <c r="I21" s="98"/>
      <c r="J21" s="99"/>
      <c r="K21" s="97"/>
      <c r="L21" s="99"/>
      <c r="M21" s="97"/>
      <c r="N21" s="99"/>
      <c r="O21" s="85"/>
      <c r="P21" s="85"/>
      <c r="Q21" s="85"/>
      <c r="R21" s="88"/>
    </row>
    <row r="22" spans="1:18" ht="15.75">
      <c r="A22" s="3" t="s">
        <v>15</v>
      </c>
      <c r="B22" s="4">
        <v>4</v>
      </c>
      <c r="C22" s="4">
        <v>10</v>
      </c>
      <c r="D22" s="5" t="s">
        <v>24</v>
      </c>
      <c r="E22" s="82">
        <v>3</v>
      </c>
      <c r="F22" s="75">
        <v>2.4</v>
      </c>
      <c r="G22" s="92">
        <v>4.8</v>
      </c>
      <c r="H22" s="93">
        <f aca="true" t="shared" si="2" ref="H22:H30">ROUND(5/F22,1)</f>
        <v>2.1</v>
      </c>
      <c r="I22" s="94">
        <f>H22</f>
        <v>2.1</v>
      </c>
      <c r="J22" s="95"/>
      <c r="K22" s="93"/>
      <c r="L22" s="95"/>
      <c r="M22" s="93">
        <f>H22</f>
        <v>2.1</v>
      </c>
      <c r="N22" s="95"/>
      <c r="O22" s="89" t="s">
        <v>138</v>
      </c>
      <c r="P22" s="90"/>
      <c r="Q22" s="90"/>
      <c r="R22" s="91"/>
    </row>
    <row r="23" spans="1:18" ht="15.75">
      <c r="A23" s="3" t="s">
        <v>15</v>
      </c>
      <c r="B23" s="4">
        <v>4</v>
      </c>
      <c r="C23" s="4">
        <v>9</v>
      </c>
      <c r="D23" s="5" t="s">
        <v>25</v>
      </c>
      <c r="E23" s="79"/>
      <c r="F23" s="75">
        <v>5.1</v>
      </c>
      <c r="G23" s="92"/>
      <c r="H23" s="93">
        <f t="shared" si="2"/>
        <v>1</v>
      </c>
      <c r="I23" s="94"/>
      <c r="J23" s="95"/>
      <c r="K23" s="93"/>
      <c r="L23" s="95"/>
      <c r="M23" s="93"/>
      <c r="N23" s="95"/>
      <c r="O23" s="89"/>
      <c r="P23" s="90"/>
      <c r="Q23" s="90"/>
      <c r="R23" s="91"/>
    </row>
    <row r="24" spans="1:18" ht="15.75">
      <c r="A24" s="3" t="s">
        <v>15</v>
      </c>
      <c r="B24" s="4">
        <v>4</v>
      </c>
      <c r="C24" s="4">
        <v>8</v>
      </c>
      <c r="D24" s="5" t="s">
        <v>26</v>
      </c>
      <c r="E24" s="108">
        <v>2</v>
      </c>
      <c r="F24" s="75">
        <v>8.6</v>
      </c>
      <c r="G24" s="92"/>
      <c r="H24" s="93">
        <f t="shared" si="2"/>
        <v>0.6</v>
      </c>
      <c r="I24" s="94"/>
      <c r="J24" s="95"/>
      <c r="K24" s="93"/>
      <c r="L24" s="95"/>
      <c r="M24" s="93"/>
      <c r="N24" s="95"/>
      <c r="O24" s="89"/>
      <c r="P24" s="90"/>
      <c r="Q24" s="90"/>
      <c r="R24" s="91"/>
    </row>
    <row r="25" spans="1:18" ht="15.75">
      <c r="A25" s="3" t="s">
        <v>15</v>
      </c>
      <c r="B25" s="4">
        <v>4</v>
      </c>
      <c r="C25" s="4">
        <v>3</v>
      </c>
      <c r="D25" s="5" t="s">
        <v>27</v>
      </c>
      <c r="E25" s="107">
        <v>1</v>
      </c>
      <c r="F25" s="75">
        <v>11.4</v>
      </c>
      <c r="G25" s="92">
        <v>9</v>
      </c>
      <c r="H25" s="93">
        <f t="shared" si="2"/>
        <v>0.4</v>
      </c>
      <c r="I25" s="94"/>
      <c r="J25" s="95"/>
      <c r="K25" s="93"/>
      <c r="L25" s="95"/>
      <c r="M25" s="93"/>
      <c r="N25" s="95"/>
      <c r="O25" s="89"/>
      <c r="P25" s="90"/>
      <c r="Q25" s="90"/>
      <c r="R25" s="91"/>
    </row>
    <row r="26" spans="1:18" ht="15.75">
      <c r="A26" s="3" t="s">
        <v>15</v>
      </c>
      <c r="B26" s="4">
        <v>4</v>
      </c>
      <c r="C26" s="4">
        <v>5</v>
      </c>
      <c r="D26" s="5" t="s">
        <v>28</v>
      </c>
      <c r="E26" s="79"/>
      <c r="F26" s="75">
        <v>14.1</v>
      </c>
      <c r="G26" s="92"/>
      <c r="H26" s="93">
        <f t="shared" si="2"/>
        <v>0.4</v>
      </c>
      <c r="I26" s="94"/>
      <c r="J26" s="95"/>
      <c r="K26" s="93"/>
      <c r="L26" s="95"/>
      <c r="M26" s="93"/>
      <c r="N26" s="95"/>
      <c r="O26" s="89"/>
      <c r="P26" s="90"/>
      <c r="Q26" s="90"/>
      <c r="R26" s="91"/>
    </row>
    <row r="27" spans="1:18" ht="15.75">
      <c r="A27" s="3" t="s">
        <v>15</v>
      </c>
      <c r="B27" s="4">
        <v>4</v>
      </c>
      <c r="C27" s="4">
        <v>4</v>
      </c>
      <c r="D27" s="5" t="s">
        <v>29</v>
      </c>
      <c r="E27" s="79"/>
      <c r="F27" s="75">
        <v>14.6</v>
      </c>
      <c r="G27" s="92"/>
      <c r="H27" s="93">
        <f t="shared" si="2"/>
        <v>0.3</v>
      </c>
      <c r="I27" s="94"/>
      <c r="J27" s="95"/>
      <c r="K27" s="93"/>
      <c r="L27" s="95"/>
      <c r="M27" s="93"/>
      <c r="N27" s="95"/>
      <c r="O27" s="89"/>
      <c r="P27" s="90"/>
      <c r="Q27" s="90"/>
      <c r="R27" s="91"/>
    </row>
    <row r="28" spans="1:18" ht="15.75">
      <c r="A28" s="3" t="s">
        <v>15</v>
      </c>
      <c r="B28" s="4">
        <v>4</v>
      </c>
      <c r="C28" s="4">
        <v>6</v>
      </c>
      <c r="D28" s="5" t="s">
        <v>30</v>
      </c>
      <c r="E28" s="79"/>
      <c r="F28" s="75">
        <v>15</v>
      </c>
      <c r="G28" s="92"/>
      <c r="H28" s="93">
        <f t="shared" si="2"/>
        <v>0.3</v>
      </c>
      <c r="I28" s="94"/>
      <c r="J28" s="95"/>
      <c r="K28" s="93"/>
      <c r="L28" s="95"/>
      <c r="M28" s="93"/>
      <c r="N28" s="95"/>
      <c r="O28" s="89"/>
      <c r="P28" s="90"/>
      <c r="Q28" s="90"/>
      <c r="R28" s="91"/>
    </row>
    <row r="29" spans="1:18" ht="15.75">
      <c r="A29" s="3" t="s">
        <v>15</v>
      </c>
      <c r="B29" s="4">
        <v>4</v>
      </c>
      <c r="C29" s="4">
        <v>7</v>
      </c>
      <c r="D29" s="5" t="s">
        <v>31</v>
      </c>
      <c r="E29" s="79"/>
      <c r="F29" s="75">
        <v>17.5</v>
      </c>
      <c r="G29" s="92"/>
      <c r="H29" s="93">
        <f t="shared" si="2"/>
        <v>0.3</v>
      </c>
      <c r="I29" s="94"/>
      <c r="J29" s="95"/>
      <c r="K29" s="93"/>
      <c r="L29" s="95"/>
      <c r="M29" s="93"/>
      <c r="N29" s="95"/>
      <c r="O29" s="89"/>
      <c r="P29" s="90"/>
      <c r="Q29" s="90"/>
      <c r="R29" s="91"/>
    </row>
    <row r="30" spans="1:18" ht="15.75">
      <c r="A30" s="3" t="s">
        <v>15</v>
      </c>
      <c r="B30" s="4">
        <v>4</v>
      </c>
      <c r="C30" s="4">
        <v>2</v>
      </c>
      <c r="D30" s="5" t="s">
        <v>32</v>
      </c>
      <c r="E30" s="79"/>
      <c r="F30" s="75">
        <v>48.8</v>
      </c>
      <c r="G30" s="92"/>
      <c r="H30" s="93">
        <f t="shared" si="2"/>
        <v>0.1</v>
      </c>
      <c r="I30" s="94"/>
      <c r="J30" s="95"/>
      <c r="K30" s="93"/>
      <c r="L30" s="95"/>
      <c r="M30" s="93"/>
      <c r="N30" s="95"/>
      <c r="O30" s="89"/>
      <c r="P30" s="90"/>
      <c r="Q30" s="90"/>
      <c r="R30" s="91"/>
    </row>
    <row r="31" spans="1:18" ht="15.75">
      <c r="A31" s="83"/>
      <c r="B31" s="84"/>
      <c r="C31" s="84"/>
      <c r="D31" s="85"/>
      <c r="E31" s="86"/>
      <c r="F31" s="87"/>
      <c r="G31" s="96"/>
      <c r="H31" s="97"/>
      <c r="I31" s="98"/>
      <c r="J31" s="99"/>
      <c r="K31" s="97"/>
      <c r="L31" s="99"/>
      <c r="M31" s="97"/>
      <c r="N31" s="99"/>
      <c r="O31" s="85"/>
      <c r="P31" s="85"/>
      <c r="Q31" s="85"/>
      <c r="R31" s="88"/>
    </row>
    <row r="32" spans="1:18" ht="15.75">
      <c r="A32" s="3" t="s">
        <v>6</v>
      </c>
      <c r="B32" s="4">
        <v>4</v>
      </c>
      <c r="C32" s="4">
        <v>4</v>
      </c>
      <c r="D32" s="5" t="s">
        <v>33</v>
      </c>
      <c r="E32" s="107">
        <v>1</v>
      </c>
      <c r="F32" s="75">
        <v>4.3</v>
      </c>
      <c r="G32" s="92">
        <v>7.5</v>
      </c>
      <c r="H32" s="93">
        <f aca="true" t="shared" si="3" ref="H32:H40">ROUND(5/F32,1)</f>
        <v>1.2</v>
      </c>
      <c r="I32" s="94">
        <f>H32</f>
        <v>1.2</v>
      </c>
      <c r="J32" s="95">
        <f>I32*6</f>
        <v>7.199999999999999</v>
      </c>
      <c r="K32" s="93"/>
      <c r="L32" s="95"/>
      <c r="M32" s="93"/>
      <c r="N32" s="95"/>
      <c r="O32" s="89" t="s">
        <v>131</v>
      </c>
      <c r="P32" s="90"/>
      <c r="Q32" s="90"/>
      <c r="R32" s="91"/>
    </row>
    <row r="33" spans="1:18" ht="15.75">
      <c r="A33" s="3" t="s">
        <v>6</v>
      </c>
      <c r="B33" s="4">
        <v>4</v>
      </c>
      <c r="C33" s="4">
        <v>5</v>
      </c>
      <c r="D33" s="5" t="s">
        <v>34</v>
      </c>
      <c r="E33" s="79"/>
      <c r="F33" s="75">
        <v>5</v>
      </c>
      <c r="G33" s="92"/>
      <c r="H33" s="93">
        <f t="shared" si="3"/>
        <v>1</v>
      </c>
      <c r="I33" s="94"/>
      <c r="J33" s="95"/>
      <c r="K33" s="93"/>
      <c r="L33" s="95"/>
      <c r="M33" s="93"/>
      <c r="N33" s="95"/>
      <c r="O33" s="89"/>
      <c r="P33" s="90"/>
      <c r="Q33" s="90"/>
      <c r="R33" s="91"/>
    </row>
    <row r="34" spans="1:18" ht="15.75">
      <c r="A34" s="3" t="s">
        <v>6</v>
      </c>
      <c r="B34" s="4">
        <v>4</v>
      </c>
      <c r="C34" s="4">
        <v>6</v>
      </c>
      <c r="D34" s="5" t="s">
        <v>35</v>
      </c>
      <c r="E34" s="79"/>
      <c r="F34" s="75">
        <v>6.6</v>
      </c>
      <c r="G34" s="92"/>
      <c r="H34" s="93">
        <f t="shared" si="3"/>
        <v>0.8</v>
      </c>
      <c r="I34" s="94"/>
      <c r="J34" s="95"/>
      <c r="K34" s="93"/>
      <c r="L34" s="95"/>
      <c r="M34" s="93"/>
      <c r="N34" s="95"/>
      <c r="O34" s="89"/>
      <c r="P34" s="90"/>
      <c r="Q34" s="90"/>
      <c r="R34" s="91"/>
    </row>
    <row r="35" spans="1:18" ht="15.75">
      <c r="A35" s="3" t="s">
        <v>6</v>
      </c>
      <c r="B35" s="4">
        <v>4</v>
      </c>
      <c r="C35" s="4">
        <v>7</v>
      </c>
      <c r="D35" s="5" t="s">
        <v>36</v>
      </c>
      <c r="E35" s="82">
        <v>3</v>
      </c>
      <c r="F35" s="75">
        <v>8.3</v>
      </c>
      <c r="G35" s="92"/>
      <c r="H35" s="93">
        <f t="shared" si="3"/>
        <v>0.6</v>
      </c>
      <c r="I35" s="94"/>
      <c r="J35" s="95"/>
      <c r="K35" s="93"/>
      <c r="L35" s="95"/>
      <c r="M35" s="93"/>
      <c r="N35" s="95"/>
      <c r="O35" s="89"/>
      <c r="P35" s="90"/>
      <c r="Q35" s="90"/>
      <c r="R35" s="91"/>
    </row>
    <row r="36" spans="1:18" ht="15.75">
      <c r="A36" s="3" t="s">
        <v>6</v>
      </c>
      <c r="B36" s="4">
        <v>4</v>
      </c>
      <c r="C36" s="4">
        <v>1</v>
      </c>
      <c r="D36" s="5" t="s">
        <v>37</v>
      </c>
      <c r="E36" s="79"/>
      <c r="F36" s="75">
        <v>9.5</v>
      </c>
      <c r="G36" s="92"/>
      <c r="H36" s="93">
        <f t="shared" si="3"/>
        <v>0.5</v>
      </c>
      <c r="I36" s="94"/>
      <c r="J36" s="95"/>
      <c r="K36" s="93"/>
      <c r="L36" s="95"/>
      <c r="M36" s="93"/>
      <c r="N36" s="95"/>
      <c r="O36" s="89"/>
      <c r="P36" s="90"/>
      <c r="Q36" s="90"/>
      <c r="R36" s="91"/>
    </row>
    <row r="37" spans="1:18" ht="15.75">
      <c r="A37" s="3" t="s">
        <v>6</v>
      </c>
      <c r="B37" s="4">
        <v>4</v>
      </c>
      <c r="C37" s="4">
        <v>2</v>
      </c>
      <c r="D37" s="5" t="s">
        <v>38</v>
      </c>
      <c r="E37" s="79"/>
      <c r="F37" s="75">
        <v>10.5</v>
      </c>
      <c r="G37" s="92"/>
      <c r="H37" s="93">
        <f t="shared" si="3"/>
        <v>0.5</v>
      </c>
      <c r="I37" s="94"/>
      <c r="J37" s="95"/>
      <c r="K37" s="93"/>
      <c r="L37" s="95"/>
      <c r="M37" s="93"/>
      <c r="N37" s="95"/>
      <c r="O37" s="89"/>
      <c r="P37" s="90"/>
      <c r="Q37" s="90"/>
      <c r="R37" s="91"/>
    </row>
    <row r="38" spans="1:18" ht="15.75">
      <c r="A38" s="3" t="s">
        <v>6</v>
      </c>
      <c r="B38" s="4">
        <v>4</v>
      </c>
      <c r="C38" s="4">
        <v>8</v>
      </c>
      <c r="D38" s="5" t="s">
        <v>39</v>
      </c>
      <c r="E38" s="79"/>
      <c r="F38" s="75">
        <v>10.9</v>
      </c>
      <c r="G38" s="92"/>
      <c r="H38" s="93">
        <f t="shared" si="3"/>
        <v>0.5</v>
      </c>
      <c r="I38" s="94"/>
      <c r="J38" s="95"/>
      <c r="K38" s="93"/>
      <c r="L38" s="95"/>
      <c r="M38" s="93"/>
      <c r="N38" s="95"/>
      <c r="O38" s="89"/>
      <c r="P38" s="90"/>
      <c r="Q38" s="90"/>
      <c r="R38" s="91"/>
    </row>
    <row r="39" spans="1:18" ht="15.75">
      <c r="A39" s="3" t="s">
        <v>6</v>
      </c>
      <c r="B39" s="4">
        <v>4</v>
      </c>
      <c r="C39" s="4">
        <v>9</v>
      </c>
      <c r="D39" s="5" t="s">
        <v>40</v>
      </c>
      <c r="E39" s="108">
        <v>2</v>
      </c>
      <c r="F39" s="75">
        <v>11.5</v>
      </c>
      <c r="G39" s="92"/>
      <c r="H39" s="93">
        <f t="shared" si="3"/>
        <v>0.4</v>
      </c>
      <c r="I39" s="94"/>
      <c r="J39" s="95"/>
      <c r="K39" s="93"/>
      <c r="L39" s="95"/>
      <c r="M39" s="93"/>
      <c r="N39" s="95"/>
      <c r="O39" s="89"/>
      <c r="P39" s="90"/>
      <c r="Q39" s="90"/>
      <c r="R39" s="91"/>
    </row>
    <row r="40" spans="1:18" ht="15.75">
      <c r="A40" s="3" t="s">
        <v>6</v>
      </c>
      <c r="B40" s="4">
        <v>4</v>
      </c>
      <c r="C40" s="4">
        <v>10</v>
      </c>
      <c r="D40" s="5" t="s">
        <v>41</v>
      </c>
      <c r="E40" s="79"/>
      <c r="F40" s="75">
        <v>70.4</v>
      </c>
      <c r="G40" s="92"/>
      <c r="H40" s="93">
        <f t="shared" si="3"/>
        <v>0.1</v>
      </c>
      <c r="I40" s="94"/>
      <c r="J40" s="95"/>
      <c r="K40" s="93"/>
      <c r="L40" s="95"/>
      <c r="M40" s="93"/>
      <c r="N40" s="95"/>
      <c r="O40" s="89"/>
      <c r="P40" s="90"/>
      <c r="Q40" s="90"/>
      <c r="R40" s="91"/>
    </row>
    <row r="41" spans="1:18" ht="15.75">
      <c r="A41" s="83"/>
      <c r="B41" s="84"/>
      <c r="C41" s="84"/>
      <c r="D41" s="85"/>
      <c r="E41" s="86"/>
      <c r="F41" s="87"/>
      <c r="G41" s="96"/>
      <c r="H41" s="97"/>
      <c r="I41" s="98"/>
      <c r="J41" s="99"/>
      <c r="K41" s="97"/>
      <c r="L41" s="99"/>
      <c r="M41" s="97"/>
      <c r="N41" s="99"/>
      <c r="O41" s="85"/>
      <c r="P41" s="85"/>
      <c r="Q41" s="85"/>
      <c r="R41" s="88"/>
    </row>
    <row r="42" spans="1:18" ht="15.75">
      <c r="A42" s="3" t="s">
        <v>15</v>
      </c>
      <c r="B42" s="4">
        <v>5</v>
      </c>
      <c r="C42" s="4">
        <v>10</v>
      </c>
      <c r="D42" s="5" t="s">
        <v>42</v>
      </c>
      <c r="E42" s="79"/>
      <c r="F42" s="75">
        <v>2.2</v>
      </c>
      <c r="G42" s="92">
        <v>3.6</v>
      </c>
      <c r="H42" s="93">
        <f aca="true" t="shared" si="4" ref="H42:H49">ROUND(5/F42,1)</f>
        <v>2.3</v>
      </c>
      <c r="I42" s="94">
        <f>H42</f>
        <v>2.3</v>
      </c>
      <c r="J42" s="95"/>
      <c r="K42" s="93"/>
      <c r="L42" s="95"/>
      <c r="M42" s="93">
        <f>H42</f>
        <v>2.3</v>
      </c>
      <c r="N42" s="95"/>
      <c r="O42" s="89" t="s">
        <v>130</v>
      </c>
      <c r="P42" s="90"/>
      <c r="Q42" s="90"/>
      <c r="R42" s="91"/>
    </row>
    <row r="43" spans="1:18" ht="15.75">
      <c r="A43" s="3" t="s">
        <v>15</v>
      </c>
      <c r="B43" s="4">
        <v>5</v>
      </c>
      <c r="C43" s="4">
        <v>3</v>
      </c>
      <c r="D43" s="5" t="s">
        <v>43</v>
      </c>
      <c r="E43" s="79"/>
      <c r="F43" s="75">
        <v>7.3</v>
      </c>
      <c r="G43" s="92"/>
      <c r="H43" s="93">
        <f t="shared" si="4"/>
        <v>0.7</v>
      </c>
      <c r="I43" s="94"/>
      <c r="J43" s="95"/>
      <c r="K43" s="93"/>
      <c r="L43" s="95"/>
      <c r="M43" s="93"/>
      <c r="N43" s="95"/>
      <c r="O43" s="89"/>
      <c r="P43" s="90"/>
      <c r="Q43" s="90"/>
      <c r="R43" s="91"/>
    </row>
    <row r="44" spans="1:18" ht="15.75">
      <c r="A44" s="3" t="s">
        <v>15</v>
      </c>
      <c r="B44" s="4">
        <v>5</v>
      </c>
      <c r="C44" s="4">
        <v>4</v>
      </c>
      <c r="D44" s="5" t="s">
        <v>44</v>
      </c>
      <c r="E44" s="82">
        <v>3</v>
      </c>
      <c r="F44" s="75">
        <v>7.5</v>
      </c>
      <c r="G44" s="92"/>
      <c r="H44" s="93">
        <f t="shared" si="4"/>
        <v>0.7</v>
      </c>
      <c r="I44" s="94"/>
      <c r="J44" s="95"/>
      <c r="K44" s="93"/>
      <c r="L44" s="95"/>
      <c r="M44" s="93"/>
      <c r="N44" s="95"/>
      <c r="O44" s="89"/>
      <c r="P44" s="90"/>
      <c r="Q44" s="90"/>
      <c r="R44" s="91"/>
    </row>
    <row r="45" spans="1:18" ht="15.75">
      <c r="A45" s="3" t="s">
        <v>15</v>
      </c>
      <c r="B45" s="4">
        <v>5</v>
      </c>
      <c r="C45" s="4">
        <v>11</v>
      </c>
      <c r="D45" s="5" t="s">
        <v>45</v>
      </c>
      <c r="E45" s="79"/>
      <c r="F45" s="75">
        <v>7.5</v>
      </c>
      <c r="G45" s="92"/>
      <c r="H45" s="93">
        <f t="shared" si="4"/>
        <v>0.7</v>
      </c>
      <c r="I45" s="94"/>
      <c r="J45" s="95"/>
      <c r="K45" s="93"/>
      <c r="L45" s="95"/>
      <c r="M45" s="93"/>
      <c r="N45" s="95"/>
      <c r="O45" s="89"/>
      <c r="P45" s="90"/>
      <c r="Q45" s="90"/>
      <c r="R45" s="91"/>
    </row>
    <row r="46" spans="1:18" ht="15.75">
      <c r="A46" s="3" t="s">
        <v>15</v>
      </c>
      <c r="B46" s="4">
        <v>5</v>
      </c>
      <c r="C46" s="4">
        <v>8</v>
      </c>
      <c r="D46" s="5" t="s">
        <v>46</v>
      </c>
      <c r="E46" s="79"/>
      <c r="F46" s="75">
        <v>9.2</v>
      </c>
      <c r="G46" s="92"/>
      <c r="H46" s="93">
        <f t="shared" si="4"/>
        <v>0.5</v>
      </c>
      <c r="I46" s="94"/>
      <c r="J46" s="95"/>
      <c r="K46" s="93"/>
      <c r="L46" s="95"/>
      <c r="M46" s="93"/>
      <c r="N46" s="95"/>
      <c r="O46" s="89"/>
      <c r="P46" s="90"/>
      <c r="Q46" s="90"/>
      <c r="R46" s="91"/>
    </row>
    <row r="47" spans="1:18" ht="15.75">
      <c r="A47" s="3" t="s">
        <v>15</v>
      </c>
      <c r="B47" s="4">
        <v>5</v>
      </c>
      <c r="C47" s="4">
        <v>7</v>
      </c>
      <c r="D47" s="5" t="s">
        <v>47</v>
      </c>
      <c r="E47" s="108">
        <v>2</v>
      </c>
      <c r="F47" s="75">
        <v>16.2</v>
      </c>
      <c r="G47" s="92"/>
      <c r="H47" s="93">
        <f t="shared" si="4"/>
        <v>0.3</v>
      </c>
      <c r="I47" s="94"/>
      <c r="J47" s="95"/>
      <c r="K47" s="93"/>
      <c r="L47" s="95"/>
      <c r="M47" s="93"/>
      <c r="N47" s="95"/>
      <c r="O47" s="89"/>
      <c r="P47" s="90"/>
      <c r="Q47" s="90"/>
      <c r="R47" s="91"/>
    </row>
    <row r="48" spans="1:18" ht="15.75">
      <c r="A48" s="3" t="s">
        <v>15</v>
      </c>
      <c r="B48" s="4">
        <v>5</v>
      </c>
      <c r="C48" s="4">
        <v>9</v>
      </c>
      <c r="D48" s="5" t="s">
        <v>48</v>
      </c>
      <c r="E48" s="107">
        <v>1</v>
      </c>
      <c r="F48" s="75">
        <v>19</v>
      </c>
      <c r="G48" s="92">
        <v>21</v>
      </c>
      <c r="H48" s="93">
        <f t="shared" si="4"/>
        <v>0.3</v>
      </c>
      <c r="I48" s="94"/>
      <c r="J48" s="95"/>
      <c r="K48" s="93"/>
      <c r="L48" s="95"/>
      <c r="M48" s="93"/>
      <c r="N48" s="95"/>
      <c r="O48" s="89"/>
      <c r="P48" s="90"/>
      <c r="Q48" s="90"/>
      <c r="R48" s="91"/>
    </row>
    <row r="49" spans="1:18" ht="15.75">
      <c r="A49" s="3" t="s">
        <v>15</v>
      </c>
      <c r="B49" s="4">
        <v>5</v>
      </c>
      <c r="C49" s="4">
        <v>5</v>
      </c>
      <c r="D49" s="5" t="s">
        <v>49</v>
      </c>
      <c r="E49" s="79"/>
      <c r="F49" s="75">
        <v>48.2</v>
      </c>
      <c r="G49" s="92"/>
      <c r="H49" s="93">
        <f t="shared" si="4"/>
        <v>0.1</v>
      </c>
      <c r="I49" s="94"/>
      <c r="J49" s="95"/>
      <c r="K49" s="93"/>
      <c r="L49" s="95"/>
      <c r="M49" s="93"/>
      <c r="N49" s="95"/>
      <c r="O49" s="89"/>
      <c r="P49" s="90"/>
      <c r="Q49" s="90"/>
      <c r="R49" s="91"/>
    </row>
    <row r="50" spans="1:18" ht="15.75">
      <c r="A50" s="83"/>
      <c r="B50" s="84"/>
      <c r="C50" s="84"/>
      <c r="D50" s="85"/>
      <c r="E50" s="86"/>
      <c r="F50" s="87"/>
      <c r="G50" s="96"/>
      <c r="H50" s="97"/>
      <c r="I50" s="98"/>
      <c r="J50" s="99"/>
      <c r="K50" s="97"/>
      <c r="L50" s="99"/>
      <c r="M50" s="97"/>
      <c r="N50" s="99"/>
      <c r="O50" s="85"/>
      <c r="P50" s="85"/>
      <c r="Q50" s="85"/>
      <c r="R50" s="88"/>
    </row>
    <row r="51" spans="1:18" ht="15.75">
      <c r="A51" s="3" t="s">
        <v>6</v>
      </c>
      <c r="B51" s="4">
        <v>5</v>
      </c>
      <c r="C51" s="4">
        <v>5</v>
      </c>
      <c r="D51" s="5" t="s">
        <v>50</v>
      </c>
      <c r="E51" s="82">
        <v>3</v>
      </c>
      <c r="F51" s="75">
        <v>1.9</v>
      </c>
      <c r="G51" s="92">
        <v>2.7</v>
      </c>
      <c r="H51" s="93">
        <f aca="true" t="shared" si="5" ref="H51:H58">ROUND(5/F51,1)</f>
        <v>2.6</v>
      </c>
      <c r="I51" s="94">
        <f>H51</f>
        <v>2.6</v>
      </c>
      <c r="J51" s="95"/>
      <c r="K51" s="93"/>
      <c r="L51" s="95"/>
      <c r="M51" s="93">
        <f>H51</f>
        <v>2.6</v>
      </c>
      <c r="N51" s="95"/>
      <c r="O51" s="89" t="s">
        <v>136</v>
      </c>
      <c r="P51" s="90"/>
      <c r="Q51" s="90"/>
      <c r="R51" s="91"/>
    </row>
    <row r="52" spans="1:18" ht="15.75">
      <c r="A52" s="3" t="s">
        <v>6</v>
      </c>
      <c r="B52" s="4">
        <v>5</v>
      </c>
      <c r="C52" s="4">
        <v>7</v>
      </c>
      <c r="D52" s="5" t="s">
        <v>51</v>
      </c>
      <c r="E52" s="107">
        <v>1</v>
      </c>
      <c r="F52" s="75">
        <v>5.7</v>
      </c>
      <c r="G52" s="92">
        <v>8</v>
      </c>
      <c r="H52" s="93">
        <f t="shared" si="5"/>
        <v>0.9</v>
      </c>
      <c r="I52" s="94"/>
      <c r="J52" s="95"/>
      <c r="K52" s="93"/>
      <c r="L52" s="95"/>
      <c r="M52" s="93"/>
      <c r="N52" s="95"/>
      <c r="O52" s="89"/>
      <c r="P52" s="90"/>
      <c r="Q52" s="90"/>
      <c r="R52" s="91"/>
    </row>
    <row r="53" spans="1:18" ht="15.75">
      <c r="A53" s="3" t="s">
        <v>6</v>
      </c>
      <c r="B53" s="4">
        <v>5</v>
      </c>
      <c r="C53" s="4">
        <v>9</v>
      </c>
      <c r="D53" s="5" t="s">
        <v>52</v>
      </c>
      <c r="E53" s="79"/>
      <c r="F53" s="75">
        <v>8.3</v>
      </c>
      <c r="G53" s="92"/>
      <c r="H53" s="93">
        <f t="shared" si="5"/>
        <v>0.6</v>
      </c>
      <c r="I53" s="94"/>
      <c r="J53" s="95"/>
      <c r="K53" s="93"/>
      <c r="L53" s="95"/>
      <c r="M53" s="93"/>
      <c r="N53" s="95"/>
      <c r="O53" s="89"/>
      <c r="P53" s="90"/>
      <c r="Q53" s="90"/>
      <c r="R53" s="91"/>
    </row>
    <row r="54" spans="1:18" ht="15.75">
      <c r="A54" s="3" t="s">
        <v>6</v>
      </c>
      <c r="B54" s="4">
        <v>5</v>
      </c>
      <c r="C54" s="4">
        <v>2</v>
      </c>
      <c r="D54" s="5" t="s">
        <v>53</v>
      </c>
      <c r="E54" s="79"/>
      <c r="F54" s="75">
        <v>11.3</v>
      </c>
      <c r="G54" s="92"/>
      <c r="H54" s="93">
        <f t="shared" si="5"/>
        <v>0.4</v>
      </c>
      <c r="I54" s="94"/>
      <c r="J54" s="95"/>
      <c r="K54" s="93"/>
      <c r="L54" s="95"/>
      <c r="M54" s="93"/>
      <c r="N54" s="95"/>
      <c r="O54" s="89"/>
      <c r="P54" s="90"/>
      <c r="Q54" s="90"/>
      <c r="R54" s="91"/>
    </row>
    <row r="55" spans="1:18" ht="15.75">
      <c r="A55" s="3" t="s">
        <v>6</v>
      </c>
      <c r="B55" s="4">
        <v>5</v>
      </c>
      <c r="C55" s="4">
        <v>3</v>
      </c>
      <c r="D55" s="5" t="s">
        <v>54</v>
      </c>
      <c r="E55" s="79"/>
      <c r="F55" s="75">
        <v>13.1</v>
      </c>
      <c r="G55" s="92"/>
      <c r="H55" s="93">
        <f t="shared" si="5"/>
        <v>0.4</v>
      </c>
      <c r="I55" s="94"/>
      <c r="J55" s="95"/>
      <c r="K55" s="93"/>
      <c r="L55" s="95"/>
      <c r="M55" s="93"/>
      <c r="N55" s="95"/>
      <c r="O55" s="89"/>
      <c r="P55" s="90"/>
      <c r="Q55" s="90"/>
      <c r="R55" s="91"/>
    </row>
    <row r="56" spans="1:18" ht="15.75">
      <c r="A56" s="3" t="s">
        <v>6</v>
      </c>
      <c r="B56" s="4">
        <v>5</v>
      </c>
      <c r="C56" s="4">
        <v>8</v>
      </c>
      <c r="D56" s="5" t="s">
        <v>55</v>
      </c>
      <c r="E56" s="108">
        <v>2</v>
      </c>
      <c r="F56" s="75">
        <v>14.2</v>
      </c>
      <c r="G56" s="92"/>
      <c r="H56" s="93">
        <f t="shared" si="5"/>
        <v>0.4</v>
      </c>
      <c r="I56" s="94"/>
      <c r="J56" s="95"/>
      <c r="K56" s="93"/>
      <c r="L56" s="95"/>
      <c r="M56" s="93"/>
      <c r="N56" s="95"/>
      <c r="O56" s="89"/>
      <c r="P56" s="90"/>
      <c r="Q56" s="90"/>
      <c r="R56" s="91"/>
    </row>
    <row r="57" spans="1:18" ht="15.75">
      <c r="A57" s="3" t="s">
        <v>6</v>
      </c>
      <c r="B57" s="4">
        <v>5</v>
      </c>
      <c r="C57" s="4">
        <v>6</v>
      </c>
      <c r="D57" s="5" t="s">
        <v>56</v>
      </c>
      <c r="E57" s="79"/>
      <c r="F57" s="75">
        <v>27.9</v>
      </c>
      <c r="G57" s="92"/>
      <c r="H57" s="93">
        <f t="shared" si="5"/>
        <v>0.2</v>
      </c>
      <c r="I57" s="94"/>
      <c r="J57" s="95"/>
      <c r="K57" s="93"/>
      <c r="L57" s="95"/>
      <c r="M57" s="93"/>
      <c r="N57" s="95"/>
      <c r="O57" s="89"/>
      <c r="P57" s="90"/>
      <c r="Q57" s="90"/>
      <c r="R57" s="91"/>
    </row>
    <row r="58" spans="1:18" ht="15.75">
      <c r="A58" s="3" t="s">
        <v>6</v>
      </c>
      <c r="B58" s="4">
        <v>5</v>
      </c>
      <c r="C58" s="4">
        <v>1</v>
      </c>
      <c r="D58" s="5" t="s">
        <v>57</v>
      </c>
      <c r="E58" s="79"/>
      <c r="F58" s="75">
        <v>59.7</v>
      </c>
      <c r="G58" s="92"/>
      <c r="H58" s="93">
        <f t="shared" si="5"/>
        <v>0.1</v>
      </c>
      <c r="I58" s="94"/>
      <c r="J58" s="95"/>
      <c r="K58" s="93"/>
      <c r="L58" s="95"/>
      <c r="M58" s="93"/>
      <c r="N58" s="95"/>
      <c r="O58" s="89"/>
      <c r="P58" s="90"/>
      <c r="Q58" s="90"/>
      <c r="R58" s="91"/>
    </row>
    <row r="59" spans="1:18" ht="15.75">
      <c r="A59" s="83"/>
      <c r="B59" s="84"/>
      <c r="C59" s="84"/>
      <c r="D59" s="85"/>
      <c r="E59" s="86"/>
      <c r="F59" s="87"/>
      <c r="G59" s="96"/>
      <c r="H59" s="97"/>
      <c r="I59" s="98"/>
      <c r="J59" s="99"/>
      <c r="K59" s="97"/>
      <c r="L59" s="99"/>
      <c r="M59" s="97"/>
      <c r="N59" s="99"/>
      <c r="O59" s="85"/>
      <c r="P59" s="85"/>
      <c r="Q59" s="85"/>
      <c r="R59" s="88"/>
    </row>
    <row r="60" spans="1:18" ht="15.75">
      <c r="A60" s="3" t="s">
        <v>15</v>
      </c>
      <c r="B60" s="4">
        <v>6</v>
      </c>
      <c r="C60" s="4">
        <v>14</v>
      </c>
      <c r="D60" s="5" t="s">
        <v>58</v>
      </c>
      <c r="E60" s="108">
        <v>2</v>
      </c>
      <c r="F60" s="75">
        <v>4.4</v>
      </c>
      <c r="G60" s="92">
        <v>6.5</v>
      </c>
      <c r="H60" s="93">
        <f aca="true" t="shared" si="6" ref="H60:H70">ROUND(5/F60,1)</f>
        <v>1.1</v>
      </c>
      <c r="I60" s="94">
        <f>H60</f>
        <v>1.1</v>
      </c>
      <c r="J60" s="95"/>
      <c r="K60" s="93"/>
      <c r="L60" s="95"/>
      <c r="M60" s="93"/>
      <c r="N60" s="95"/>
      <c r="O60" s="89" t="s">
        <v>135</v>
      </c>
      <c r="P60" s="90"/>
      <c r="Q60" s="90"/>
      <c r="R60" s="91"/>
    </row>
    <row r="61" spans="1:18" ht="15.75">
      <c r="A61" s="3" t="s">
        <v>15</v>
      </c>
      <c r="B61" s="4">
        <v>6</v>
      </c>
      <c r="C61" s="4">
        <v>4</v>
      </c>
      <c r="D61" s="5" t="s">
        <v>59</v>
      </c>
      <c r="E61" s="79"/>
      <c r="F61" s="75">
        <v>5.9</v>
      </c>
      <c r="G61" s="92"/>
      <c r="H61" s="93">
        <f t="shared" si="6"/>
        <v>0.8</v>
      </c>
      <c r="I61" s="94"/>
      <c r="J61" s="95"/>
      <c r="K61" s="93"/>
      <c r="L61" s="95"/>
      <c r="M61" s="93"/>
      <c r="N61" s="95"/>
      <c r="O61" s="89"/>
      <c r="P61" s="90"/>
      <c r="Q61" s="90"/>
      <c r="R61" s="91"/>
    </row>
    <row r="62" spans="1:18" ht="15.75">
      <c r="A62" s="3" t="s">
        <v>15</v>
      </c>
      <c r="B62" s="4">
        <v>6</v>
      </c>
      <c r="C62" s="4">
        <v>12</v>
      </c>
      <c r="D62" s="5" t="s">
        <v>60</v>
      </c>
      <c r="E62" s="79"/>
      <c r="F62" s="75">
        <v>6.8</v>
      </c>
      <c r="G62" s="92"/>
      <c r="H62" s="93">
        <f t="shared" si="6"/>
        <v>0.7</v>
      </c>
      <c r="I62" s="94"/>
      <c r="J62" s="95"/>
      <c r="K62" s="93"/>
      <c r="L62" s="95"/>
      <c r="M62" s="93"/>
      <c r="N62" s="95"/>
      <c r="O62" s="89"/>
      <c r="P62" s="90"/>
      <c r="Q62" s="90"/>
      <c r="R62" s="91"/>
    </row>
    <row r="63" spans="1:18" ht="15.75">
      <c r="A63" s="3" t="s">
        <v>15</v>
      </c>
      <c r="B63" s="4">
        <v>6</v>
      </c>
      <c r="C63" s="4">
        <v>8</v>
      </c>
      <c r="D63" s="5" t="s">
        <v>61</v>
      </c>
      <c r="E63" s="82">
        <v>3</v>
      </c>
      <c r="F63" s="75">
        <v>6.9</v>
      </c>
      <c r="G63" s="92"/>
      <c r="H63" s="93">
        <f t="shared" si="6"/>
        <v>0.7</v>
      </c>
      <c r="I63" s="94"/>
      <c r="J63" s="95"/>
      <c r="K63" s="93"/>
      <c r="L63" s="95"/>
      <c r="M63" s="93"/>
      <c r="N63" s="95"/>
      <c r="O63" s="89"/>
      <c r="P63" s="90"/>
      <c r="Q63" s="90"/>
      <c r="R63" s="91"/>
    </row>
    <row r="64" spans="1:18" ht="15.75">
      <c r="A64" s="3" t="s">
        <v>15</v>
      </c>
      <c r="B64" s="4">
        <v>6</v>
      </c>
      <c r="C64" s="4">
        <v>2</v>
      </c>
      <c r="D64" s="5" t="s">
        <v>62</v>
      </c>
      <c r="E64" s="79"/>
      <c r="F64" s="75">
        <v>9.1</v>
      </c>
      <c r="G64" s="92"/>
      <c r="H64" s="93">
        <f t="shared" si="6"/>
        <v>0.5</v>
      </c>
      <c r="I64" s="94"/>
      <c r="J64" s="95"/>
      <c r="K64" s="93"/>
      <c r="L64" s="95"/>
      <c r="M64" s="93"/>
      <c r="N64" s="95"/>
      <c r="O64" s="89"/>
      <c r="P64" s="90"/>
      <c r="Q64" s="90"/>
      <c r="R64" s="91"/>
    </row>
    <row r="65" spans="1:18" ht="15.75">
      <c r="A65" s="3" t="s">
        <v>15</v>
      </c>
      <c r="B65" s="4">
        <v>6</v>
      </c>
      <c r="C65" s="4">
        <v>10</v>
      </c>
      <c r="D65" s="5" t="s">
        <v>63</v>
      </c>
      <c r="E65" s="79"/>
      <c r="F65" s="75">
        <v>13.2</v>
      </c>
      <c r="G65" s="92"/>
      <c r="H65" s="93">
        <f t="shared" si="6"/>
        <v>0.4</v>
      </c>
      <c r="I65" s="94"/>
      <c r="J65" s="95"/>
      <c r="K65" s="93"/>
      <c r="L65" s="95"/>
      <c r="M65" s="93"/>
      <c r="N65" s="95"/>
      <c r="O65" s="89"/>
      <c r="P65" s="90"/>
      <c r="Q65" s="90"/>
      <c r="R65" s="91"/>
    </row>
    <row r="66" spans="1:18" ht="15.75">
      <c r="A66" s="3" t="s">
        <v>15</v>
      </c>
      <c r="B66" s="4">
        <v>6</v>
      </c>
      <c r="C66" s="4">
        <v>3</v>
      </c>
      <c r="D66" s="5" t="s">
        <v>64</v>
      </c>
      <c r="E66" s="107">
        <v>1</v>
      </c>
      <c r="F66" s="75">
        <v>14.1</v>
      </c>
      <c r="G66" s="92">
        <v>14</v>
      </c>
      <c r="H66" s="93">
        <f t="shared" si="6"/>
        <v>0.4</v>
      </c>
      <c r="I66" s="94"/>
      <c r="J66" s="95"/>
      <c r="K66" s="93"/>
      <c r="L66" s="95"/>
      <c r="M66" s="93"/>
      <c r="N66" s="95"/>
      <c r="O66" s="89"/>
      <c r="P66" s="90"/>
      <c r="Q66" s="90"/>
      <c r="R66" s="91"/>
    </row>
    <row r="67" spans="1:18" ht="15.75">
      <c r="A67" s="3" t="s">
        <v>15</v>
      </c>
      <c r="B67" s="4">
        <v>6</v>
      </c>
      <c r="C67" s="4">
        <v>5</v>
      </c>
      <c r="D67" s="5" t="s">
        <v>65</v>
      </c>
      <c r="E67" s="79"/>
      <c r="F67" s="75">
        <v>19.7</v>
      </c>
      <c r="G67" s="92"/>
      <c r="H67" s="93">
        <f t="shared" si="6"/>
        <v>0.3</v>
      </c>
      <c r="I67" s="94"/>
      <c r="J67" s="95"/>
      <c r="K67" s="93"/>
      <c r="L67" s="95"/>
      <c r="M67" s="93"/>
      <c r="N67" s="95"/>
      <c r="O67" s="89"/>
      <c r="P67" s="90"/>
      <c r="Q67" s="90"/>
      <c r="R67" s="91"/>
    </row>
    <row r="68" spans="1:18" ht="15.75">
      <c r="A68" s="3" t="s">
        <v>15</v>
      </c>
      <c r="B68" s="4">
        <v>6</v>
      </c>
      <c r="C68" s="4">
        <v>6</v>
      </c>
      <c r="D68" s="5" t="s">
        <v>66</v>
      </c>
      <c r="E68" s="79"/>
      <c r="F68" s="75">
        <v>25</v>
      </c>
      <c r="G68" s="92"/>
      <c r="H68" s="93">
        <f t="shared" si="6"/>
        <v>0.2</v>
      </c>
      <c r="I68" s="94"/>
      <c r="J68" s="95"/>
      <c r="K68" s="93"/>
      <c r="L68" s="95"/>
      <c r="M68" s="93"/>
      <c r="N68" s="95"/>
      <c r="O68" s="89"/>
      <c r="P68" s="90"/>
      <c r="Q68" s="90"/>
      <c r="R68" s="91"/>
    </row>
    <row r="69" spans="1:18" ht="15.75">
      <c r="A69" s="3" t="s">
        <v>15</v>
      </c>
      <c r="B69" s="4">
        <v>6</v>
      </c>
      <c r="C69" s="4">
        <v>9</v>
      </c>
      <c r="D69" s="5" t="s">
        <v>67</v>
      </c>
      <c r="E69" s="79"/>
      <c r="F69" s="75">
        <v>34.1</v>
      </c>
      <c r="G69" s="92"/>
      <c r="H69" s="93">
        <f t="shared" si="6"/>
        <v>0.1</v>
      </c>
      <c r="I69" s="94"/>
      <c r="J69" s="95"/>
      <c r="K69" s="93"/>
      <c r="L69" s="95"/>
      <c r="M69" s="93"/>
      <c r="N69" s="95"/>
      <c r="O69" s="89"/>
      <c r="P69" s="90"/>
      <c r="Q69" s="90"/>
      <c r="R69" s="91"/>
    </row>
    <row r="70" spans="1:18" ht="15.75">
      <c r="A70" s="3" t="s">
        <v>15</v>
      </c>
      <c r="B70" s="4">
        <v>6</v>
      </c>
      <c r="C70" s="4">
        <v>1</v>
      </c>
      <c r="D70" s="5" t="s">
        <v>68</v>
      </c>
      <c r="E70" s="79"/>
      <c r="F70" s="75">
        <v>35.5</v>
      </c>
      <c r="G70" s="92"/>
      <c r="H70" s="93">
        <f t="shared" si="6"/>
        <v>0.1</v>
      </c>
      <c r="I70" s="94"/>
      <c r="J70" s="95"/>
      <c r="K70" s="93"/>
      <c r="L70" s="95"/>
      <c r="M70" s="93"/>
      <c r="N70" s="95"/>
      <c r="O70" s="89"/>
      <c r="P70" s="90"/>
      <c r="Q70" s="90"/>
      <c r="R70" s="91"/>
    </row>
    <row r="71" spans="1:18" ht="15.75">
      <c r="A71" s="83"/>
      <c r="B71" s="84"/>
      <c r="C71" s="84"/>
      <c r="D71" s="85"/>
      <c r="E71" s="86"/>
      <c r="F71" s="87"/>
      <c r="G71" s="96"/>
      <c r="H71" s="97"/>
      <c r="I71" s="98"/>
      <c r="J71" s="99"/>
      <c r="K71" s="97"/>
      <c r="L71" s="99"/>
      <c r="M71" s="97"/>
      <c r="N71" s="99"/>
      <c r="O71" s="85"/>
      <c r="P71" s="85"/>
      <c r="Q71" s="85"/>
      <c r="R71" s="88"/>
    </row>
    <row r="72" spans="1:18" ht="15.75">
      <c r="A72" s="3" t="s">
        <v>6</v>
      </c>
      <c r="B72" s="4">
        <v>6</v>
      </c>
      <c r="C72" s="4">
        <v>9</v>
      </c>
      <c r="D72" s="5" t="s">
        <v>69</v>
      </c>
      <c r="E72" s="107">
        <v>1</v>
      </c>
      <c r="F72" s="75">
        <v>3</v>
      </c>
      <c r="G72" s="92">
        <v>7</v>
      </c>
      <c r="H72" s="93">
        <f aca="true" t="shared" si="7" ref="H72:H83">ROUND(5/F72,1)</f>
        <v>1.7</v>
      </c>
      <c r="I72" s="94">
        <f>H72</f>
        <v>1.7</v>
      </c>
      <c r="J72" s="95">
        <f>I72*6.5</f>
        <v>11.049999999999999</v>
      </c>
      <c r="K72" s="93">
        <f>H72</f>
        <v>1.7</v>
      </c>
      <c r="L72" s="95">
        <f>K72*6.5</f>
        <v>11.049999999999999</v>
      </c>
      <c r="M72" s="93">
        <f>H72</f>
        <v>1.7</v>
      </c>
      <c r="N72" s="95">
        <f>M72*6.5</f>
        <v>11.049999999999999</v>
      </c>
      <c r="O72" s="89" t="s">
        <v>134</v>
      </c>
      <c r="P72" s="90"/>
      <c r="Q72" s="90"/>
      <c r="R72" s="91"/>
    </row>
    <row r="73" spans="1:18" ht="15.75">
      <c r="A73" s="3" t="s">
        <v>6</v>
      </c>
      <c r="B73" s="4">
        <v>6</v>
      </c>
      <c r="C73" s="4">
        <v>8</v>
      </c>
      <c r="D73" s="5" t="s">
        <v>70</v>
      </c>
      <c r="E73" s="108">
        <v>2</v>
      </c>
      <c r="F73" s="75">
        <v>4.4</v>
      </c>
      <c r="G73" s="92">
        <v>4.4</v>
      </c>
      <c r="H73" s="93">
        <f t="shared" si="7"/>
        <v>1.1</v>
      </c>
      <c r="I73" s="94"/>
      <c r="J73" s="95"/>
      <c r="K73" s="93">
        <f>H73</f>
        <v>1.1</v>
      </c>
      <c r="L73" s="95"/>
      <c r="M73" s="93"/>
      <c r="N73" s="95"/>
      <c r="O73" s="89"/>
      <c r="P73" s="90"/>
      <c r="Q73" s="90"/>
      <c r="R73" s="91"/>
    </row>
    <row r="74" spans="1:18" ht="15.75">
      <c r="A74" s="3" t="s">
        <v>6</v>
      </c>
      <c r="B74" s="4">
        <v>6</v>
      </c>
      <c r="C74" s="4">
        <v>7</v>
      </c>
      <c r="D74" s="5" t="s">
        <v>71</v>
      </c>
      <c r="E74" s="79"/>
      <c r="F74" s="75">
        <v>8.3</v>
      </c>
      <c r="G74" s="92"/>
      <c r="H74" s="93">
        <f t="shared" si="7"/>
        <v>0.6</v>
      </c>
      <c r="I74" s="94"/>
      <c r="J74" s="95"/>
      <c r="K74" s="93"/>
      <c r="L74" s="95"/>
      <c r="M74" s="93"/>
      <c r="N74" s="95"/>
      <c r="O74" s="89"/>
      <c r="P74" s="90"/>
      <c r="Q74" s="90"/>
      <c r="R74" s="91"/>
    </row>
    <row r="75" spans="1:18" ht="15.75">
      <c r="A75" s="3" t="s">
        <v>6</v>
      </c>
      <c r="B75" s="4">
        <v>6</v>
      </c>
      <c r="C75" s="4">
        <v>2</v>
      </c>
      <c r="D75" s="5" t="s">
        <v>72</v>
      </c>
      <c r="E75" s="79"/>
      <c r="F75" s="75">
        <v>12.5</v>
      </c>
      <c r="G75" s="92"/>
      <c r="H75" s="93">
        <f t="shared" si="7"/>
        <v>0.4</v>
      </c>
      <c r="I75" s="94"/>
      <c r="J75" s="95"/>
      <c r="K75" s="93"/>
      <c r="L75" s="95"/>
      <c r="M75" s="93"/>
      <c r="N75" s="95"/>
      <c r="O75" s="89"/>
      <c r="P75" s="90"/>
      <c r="Q75" s="90"/>
      <c r="R75" s="91"/>
    </row>
    <row r="76" spans="1:18" ht="15.75">
      <c r="A76" s="3" t="s">
        <v>6</v>
      </c>
      <c r="B76" s="4">
        <v>6</v>
      </c>
      <c r="C76" s="4">
        <v>4</v>
      </c>
      <c r="D76" s="5" t="s">
        <v>73</v>
      </c>
      <c r="E76" s="79"/>
      <c r="F76" s="75">
        <v>12.5</v>
      </c>
      <c r="G76" s="92"/>
      <c r="H76" s="93">
        <f t="shared" si="7"/>
        <v>0.4</v>
      </c>
      <c r="I76" s="94"/>
      <c r="J76" s="95"/>
      <c r="K76" s="93"/>
      <c r="L76" s="95"/>
      <c r="M76" s="93"/>
      <c r="N76" s="95"/>
      <c r="O76" s="89"/>
      <c r="P76" s="90"/>
      <c r="Q76" s="90"/>
      <c r="R76" s="91"/>
    </row>
    <row r="77" spans="1:18" ht="15.75">
      <c r="A77" s="3" t="s">
        <v>6</v>
      </c>
      <c r="B77" s="4">
        <v>6</v>
      </c>
      <c r="C77" s="4">
        <v>11</v>
      </c>
      <c r="D77" s="5" t="s">
        <v>74</v>
      </c>
      <c r="E77" s="79"/>
      <c r="F77" s="75">
        <v>16.1</v>
      </c>
      <c r="G77" s="92"/>
      <c r="H77" s="93">
        <f t="shared" si="7"/>
        <v>0.3</v>
      </c>
      <c r="I77" s="94"/>
      <c r="J77" s="95"/>
      <c r="K77" s="93"/>
      <c r="L77" s="95"/>
      <c r="M77" s="93"/>
      <c r="N77" s="95"/>
      <c r="O77" s="89"/>
      <c r="P77" s="90"/>
      <c r="Q77" s="90"/>
      <c r="R77" s="91"/>
    </row>
    <row r="78" spans="1:18" ht="15.75">
      <c r="A78" s="3" t="s">
        <v>6</v>
      </c>
      <c r="B78" s="4">
        <v>6</v>
      </c>
      <c r="C78" s="4">
        <v>5</v>
      </c>
      <c r="D78" s="5" t="s">
        <v>75</v>
      </c>
      <c r="E78" s="82">
        <v>3</v>
      </c>
      <c r="F78" s="75">
        <v>17.4</v>
      </c>
      <c r="G78" s="92"/>
      <c r="H78" s="93">
        <f t="shared" si="7"/>
        <v>0.3</v>
      </c>
      <c r="I78" s="94"/>
      <c r="J78" s="95"/>
      <c r="K78" s="93"/>
      <c r="L78" s="95"/>
      <c r="M78" s="93"/>
      <c r="N78" s="95"/>
      <c r="O78" s="89"/>
      <c r="P78" s="90"/>
      <c r="Q78" s="90"/>
      <c r="R78" s="91"/>
    </row>
    <row r="79" spans="1:18" ht="15.75">
      <c r="A79" s="3" t="s">
        <v>6</v>
      </c>
      <c r="B79" s="4">
        <v>6</v>
      </c>
      <c r="C79" s="4">
        <v>10</v>
      </c>
      <c r="D79" s="5" t="s">
        <v>76</v>
      </c>
      <c r="E79" s="79"/>
      <c r="F79" s="75">
        <v>18.7</v>
      </c>
      <c r="G79" s="92"/>
      <c r="H79" s="93">
        <f t="shared" si="7"/>
        <v>0.3</v>
      </c>
      <c r="I79" s="94"/>
      <c r="J79" s="95"/>
      <c r="K79" s="93"/>
      <c r="L79" s="95"/>
      <c r="M79" s="93"/>
      <c r="N79" s="95"/>
      <c r="O79" s="89"/>
      <c r="P79" s="90"/>
      <c r="Q79" s="90"/>
      <c r="R79" s="91"/>
    </row>
    <row r="80" spans="1:18" ht="15.75">
      <c r="A80" s="3" t="s">
        <v>6</v>
      </c>
      <c r="B80" s="4">
        <v>6</v>
      </c>
      <c r="C80" s="4">
        <v>3</v>
      </c>
      <c r="D80" s="5" t="s">
        <v>77</v>
      </c>
      <c r="E80" s="79"/>
      <c r="F80" s="75">
        <v>34.5</v>
      </c>
      <c r="G80" s="92"/>
      <c r="H80" s="93">
        <f t="shared" si="7"/>
        <v>0.1</v>
      </c>
      <c r="I80" s="94"/>
      <c r="J80" s="95"/>
      <c r="K80" s="93"/>
      <c r="L80" s="95"/>
      <c r="M80" s="93"/>
      <c r="N80" s="95"/>
      <c r="O80" s="89"/>
      <c r="P80" s="90"/>
      <c r="Q80" s="90"/>
      <c r="R80" s="91"/>
    </row>
    <row r="81" spans="1:18" ht="15.75">
      <c r="A81" s="3" t="s">
        <v>6</v>
      </c>
      <c r="B81" s="4">
        <v>6</v>
      </c>
      <c r="C81" s="4">
        <v>1</v>
      </c>
      <c r="D81" s="5" t="s">
        <v>78</v>
      </c>
      <c r="E81" s="79"/>
      <c r="F81" s="75">
        <v>38.7</v>
      </c>
      <c r="G81" s="92"/>
      <c r="H81" s="93">
        <f t="shared" si="7"/>
        <v>0.1</v>
      </c>
      <c r="I81" s="94"/>
      <c r="J81" s="95"/>
      <c r="K81" s="93"/>
      <c r="L81" s="95"/>
      <c r="M81" s="93"/>
      <c r="N81" s="95"/>
      <c r="O81" s="89"/>
      <c r="P81" s="90"/>
      <c r="Q81" s="90"/>
      <c r="R81" s="91"/>
    </row>
    <row r="82" spans="1:18" ht="15.75">
      <c r="A82" s="3" t="s">
        <v>6</v>
      </c>
      <c r="B82" s="4">
        <v>6</v>
      </c>
      <c r="C82" s="4">
        <v>6</v>
      </c>
      <c r="D82" s="5" t="s">
        <v>79</v>
      </c>
      <c r="E82" s="79"/>
      <c r="F82" s="75">
        <v>49.3</v>
      </c>
      <c r="G82" s="92"/>
      <c r="H82" s="93">
        <f t="shared" si="7"/>
        <v>0.1</v>
      </c>
      <c r="I82" s="94"/>
      <c r="J82" s="95"/>
      <c r="K82" s="93"/>
      <c r="L82" s="95"/>
      <c r="M82" s="93"/>
      <c r="N82" s="95"/>
      <c r="O82" s="89"/>
      <c r="P82" s="90"/>
      <c r="Q82" s="90"/>
      <c r="R82" s="91"/>
    </row>
    <row r="83" spans="1:18" ht="15.75">
      <c r="A83" s="3" t="s">
        <v>6</v>
      </c>
      <c r="B83" s="4">
        <v>6</v>
      </c>
      <c r="C83" s="4">
        <v>12</v>
      </c>
      <c r="D83" s="5" t="s">
        <v>80</v>
      </c>
      <c r="E83" s="79"/>
      <c r="F83" s="75">
        <v>145.4</v>
      </c>
      <c r="G83" s="92"/>
      <c r="H83" s="93">
        <f t="shared" si="7"/>
        <v>0</v>
      </c>
      <c r="I83" s="94"/>
      <c r="J83" s="95"/>
      <c r="K83" s="93"/>
      <c r="L83" s="95"/>
      <c r="M83" s="93"/>
      <c r="N83" s="95"/>
      <c r="O83" s="89"/>
      <c r="P83" s="90"/>
      <c r="Q83" s="90"/>
      <c r="R83" s="91"/>
    </row>
    <row r="84" spans="1:18" ht="15.75">
      <c r="A84" s="83"/>
      <c r="B84" s="84"/>
      <c r="C84" s="84"/>
      <c r="D84" s="85"/>
      <c r="E84" s="86"/>
      <c r="F84" s="87"/>
      <c r="G84" s="96"/>
      <c r="H84" s="97"/>
      <c r="I84" s="98"/>
      <c r="J84" s="99"/>
      <c r="K84" s="97"/>
      <c r="L84" s="99"/>
      <c r="M84" s="97"/>
      <c r="N84" s="99"/>
      <c r="O84" s="85"/>
      <c r="P84" s="85"/>
      <c r="Q84" s="85"/>
      <c r="R84" s="88"/>
    </row>
    <row r="85" spans="1:18" ht="15.75">
      <c r="A85" s="3" t="s">
        <v>15</v>
      </c>
      <c r="B85" s="4">
        <v>7</v>
      </c>
      <c r="C85" s="4">
        <v>5</v>
      </c>
      <c r="D85" s="5" t="s">
        <v>81</v>
      </c>
      <c r="E85" s="79"/>
      <c r="F85" s="75">
        <v>4.7</v>
      </c>
      <c r="G85" s="92">
        <v>8</v>
      </c>
      <c r="H85" s="93">
        <f aca="true" t="shared" si="8" ref="H85:H97">ROUND(5/F85,1)</f>
        <v>1.1</v>
      </c>
      <c r="I85" s="94">
        <f>H85</f>
        <v>1.1</v>
      </c>
      <c r="J85" s="95"/>
      <c r="K85" s="93">
        <f>H85</f>
        <v>1.1</v>
      </c>
      <c r="L85" s="95"/>
      <c r="M85" s="93"/>
      <c r="N85" s="95"/>
      <c r="O85" s="89" t="s">
        <v>139</v>
      </c>
      <c r="P85" s="90"/>
      <c r="Q85" s="90"/>
      <c r="R85" s="91"/>
    </row>
    <row r="86" spans="1:18" ht="15.75">
      <c r="A86" s="3" t="s">
        <v>15</v>
      </c>
      <c r="B86" s="4">
        <v>7</v>
      </c>
      <c r="C86" s="4">
        <v>1</v>
      </c>
      <c r="D86" s="5" t="s">
        <v>82</v>
      </c>
      <c r="E86" s="107">
        <v>1</v>
      </c>
      <c r="F86" s="75">
        <v>5.8</v>
      </c>
      <c r="G86" s="92">
        <v>8</v>
      </c>
      <c r="H86" s="93">
        <f t="shared" si="8"/>
        <v>0.9</v>
      </c>
      <c r="I86" s="94"/>
      <c r="J86" s="95"/>
      <c r="K86" s="93"/>
      <c r="L86" s="95"/>
      <c r="M86" s="93"/>
      <c r="N86" s="95"/>
      <c r="O86" s="89"/>
      <c r="P86" s="90"/>
      <c r="Q86" s="90"/>
      <c r="R86" s="91"/>
    </row>
    <row r="87" spans="1:18" ht="15.75">
      <c r="A87" s="3" t="s">
        <v>15</v>
      </c>
      <c r="B87" s="4">
        <v>7</v>
      </c>
      <c r="C87" s="4">
        <v>14</v>
      </c>
      <c r="D87" s="5" t="s">
        <v>83</v>
      </c>
      <c r="E87" s="79"/>
      <c r="F87" s="75">
        <v>5.9</v>
      </c>
      <c r="G87" s="92"/>
      <c r="H87" s="93">
        <f t="shared" si="8"/>
        <v>0.8</v>
      </c>
      <c r="I87" s="94"/>
      <c r="J87" s="95"/>
      <c r="K87" s="93"/>
      <c r="L87" s="95"/>
      <c r="M87" s="93"/>
      <c r="N87" s="95"/>
      <c r="O87" s="89"/>
      <c r="P87" s="90"/>
      <c r="Q87" s="90"/>
      <c r="R87" s="91"/>
    </row>
    <row r="88" spans="1:18" ht="15.75">
      <c r="A88" s="3" t="s">
        <v>15</v>
      </c>
      <c r="B88" s="4">
        <v>7</v>
      </c>
      <c r="C88" s="4">
        <v>7</v>
      </c>
      <c r="D88" s="5" t="s">
        <v>84</v>
      </c>
      <c r="E88" s="82">
        <v>3</v>
      </c>
      <c r="F88" s="75">
        <v>9</v>
      </c>
      <c r="G88" s="92"/>
      <c r="H88" s="93">
        <f t="shared" si="8"/>
        <v>0.6</v>
      </c>
      <c r="I88" s="94"/>
      <c r="J88" s="95"/>
      <c r="K88" s="93"/>
      <c r="L88" s="95"/>
      <c r="M88" s="93"/>
      <c r="N88" s="95"/>
      <c r="O88" s="89"/>
      <c r="P88" s="90"/>
      <c r="Q88" s="90"/>
      <c r="R88" s="91"/>
    </row>
    <row r="89" spans="1:18" ht="15.75">
      <c r="A89" s="3" t="s">
        <v>15</v>
      </c>
      <c r="B89" s="4">
        <v>7</v>
      </c>
      <c r="C89" s="4">
        <v>3</v>
      </c>
      <c r="D89" s="5" t="s">
        <v>85</v>
      </c>
      <c r="E89" s="79"/>
      <c r="F89" s="75">
        <v>12.6</v>
      </c>
      <c r="G89" s="92"/>
      <c r="H89" s="93">
        <f t="shared" si="8"/>
        <v>0.4</v>
      </c>
      <c r="I89" s="94"/>
      <c r="J89" s="95"/>
      <c r="K89" s="93"/>
      <c r="L89" s="95"/>
      <c r="M89" s="93"/>
      <c r="N89" s="95"/>
      <c r="O89" s="89"/>
      <c r="P89" s="90"/>
      <c r="Q89" s="90"/>
      <c r="R89" s="91"/>
    </row>
    <row r="90" spans="1:18" ht="15.75">
      <c r="A90" s="3" t="s">
        <v>15</v>
      </c>
      <c r="B90" s="4">
        <v>7</v>
      </c>
      <c r="C90" s="4">
        <v>12</v>
      </c>
      <c r="D90" s="5" t="s">
        <v>86</v>
      </c>
      <c r="E90" s="79"/>
      <c r="F90" s="75">
        <v>12.9</v>
      </c>
      <c r="G90" s="92"/>
      <c r="H90" s="93">
        <f t="shared" si="8"/>
        <v>0.4</v>
      </c>
      <c r="I90" s="94"/>
      <c r="J90" s="95"/>
      <c r="K90" s="93"/>
      <c r="L90" s="95"/>
      <c r="M90" s="93"/>
      <c r="N90" s="95"/>
      <c r="O90" s="89"/>
      <c r="P90" s="90"/>
      <c r="Q90" s="90"/>
      <c r="R90" s="91"/>
    </row>
    <row r="91" spans="1:18" ht="15.75">
      <c r="A91" s="3" t="s">
        <v>15</v>
      </c>
      <c r="B91" s="4">
        <v>7</v>
      </c>
      <c r="C91" s="4">
        <v>8</v>
      </c>
      <c r="D91" s="5" t="s">
        <v>87</v>
      </c>
      <c r="E91" s="79"/>
      <c r="F91" s="75">
        <v>16.6</v>
      </c>
      <c r="G91" s="92"/>
      <c r="H91" s="93">
        <f t="shared" si="8"/>
        <v>0.3</v>
      </c>
      <c r="I91" s="94"/>
      <c r="J91" s="95"/>
      <c r="K91" s="93"/>
      <c r="L91" s="95"/>
      <c r="M91" s="93"/>
      <c r="N91" s="95"/>
      <c r="O91" s="89"/>
      <c r="P91" s="90"/>
      <c r="Q91" s="90"/>
      <c r="R91" s="91"/>
    </row>
    <row r="92" spans="1:18" ht="15.75">
      <c r="A92" s="3" t="s">
        <v>15</v>
      </c>
      <c r="B92" s="4">
        <v>7</v>
      </c>
      <c r="C92" s="4">
        <v>9</v>
      </c>
      <c r="D92" s="5" t="s">
        <v>88</v>
      </c>
      <c r="E92" s="79"/>
      <c r="F92" s="75">
        <v>16.6</v>
      </c>
      <c r="G92" s="92"/>
      <c r="H92" s="93">
        <f t="shared" si="8"/>
        <v>0.3</v>
      </c>
      <c r="I92" s="94"/>
      <c r="J92" s="95"/>
      <c r="K92" s="93"/>
      <c r="L92" s="95"/>
      <c r="M92" s="93"/>
      <c r="N92" s="95"/>
      <c r="O92" s="89"/>
      <c r="P92" s="90"/>
      <c r="Q92" s="90"/>
      <c r="R92" s="91"/>
    </row>
    <row r="93" spans="1:18" ht="15.75">
      <c r="A93" s="3" t="s">
        <v>15</v>
      </c>
      <c r="B93" s="4">
        <v>7</v>
      </c>
      <c r="C93" s="4">
        <v>2</v>
      </c>
      <c r="D93" s="5" t="s">
        <v>89</v>
      </c>
      <c r="E93" s="108">
        <v>2</v>
      </c>
      <c r="F93" s="75">
        <v>16.9</v>
      </c>
      <c r="G93" s="92"/>
      <c r="H93" s="93">
        <f t="shared" si="8"/>
        <v>0.3</v>
      </c>
      <c r="I93" s="94"/>
      <c r="J93" s="95"/>
      <c r="K93" s="93"/>
      <c r="L93" s="95"/>
      <c r="M93" s="93"/>
      <c r="N93" s="95"/>
      <c r="O93" s="89"/>
      <c r="P93" s="90"/>
      <c r="Q93" s="90"/>
      <c r="R93" s="91"/>
    </row>
    <row r="94" spans="1:18" ht="15.75">
      <c r="A94" s="3" t="s">
        <v>15</v>
      </c>
      <c r="B94" s="4">
        <v>7</v>
      </c>
      <c r="C94" s="4">
        <v>10</v>
      </c>
      <c r="D94" s="5" t="s">
        <v>90</v>
      </c>
      <c r="E94" s="79"/>
      <c r="F94" s="75">
        <v>21.3</v>
      </c>
      <c r="G94" s="92"/>
      <c r="H94" s="93">
        <f t="shared" si="8"/>
        <v>0.2</v>
      </c>
      <c r="I94" s="94"/>
      <c r="J94" s="95"/>
      <c r="K94" s="93"/>
      <c r="L94" s="95"/>
      <c r="M94" s="93"/>
      <c r="N94" s="95"/>
      <c r="O94" s="89"/>
      <c r="P94" s="90"/>
      <c r="Q94" s="90"/>
      <c r="R94" s="91"/>
    </row>
    <row r="95" spans="1:18" ht="15.75">
      <c r="A95" s="3" t="s">
        <v>15</v>
      </c>
      <c r="B95" s="4">
        <v>7</v>
      </c>
      <c r="C95" s="4">
        <v>11</v>
      </c>
      <c r="D95" s="5" t="s">
        <v>91</v>
      </c>
      <c r="E95" s="79"/>
      <c r="F95" s="75">
        <v>45</v>
      </c>
      <c r="G95" s="92"/>
      <c r="H95" s="93">
        <f t="shared" si="8"/>
        <v>0.1</v>
      </c>
      <c r="I95" s="94"/>
      <c r="J95" s="95"/>
      <c r="K95" s="93"/>
      <c r="L95" s="95"/>
      <c r="M95" s="93"/>
      <c r="N95" s="95"/>
      <c r="O95" s="89"/>
      <c r="P95" s="90"/>
      <c r="Q95" s="90"/>
      <c r="R95" s="91"/>
    </row>
    <row r="96" spans="1:18" ht="15.75">
      <c r="A96" s="3" t="s">
        <v>15</v>
      </c>
      <c r="B96" s="4">
        <v>7</v>
      </c>
      <c r="C96" s="4">
        <v>16</v>
      </c>
      <c r="D96" s="5" t="s">
        <v>92</v>
      </c>
      <c r="E96" s="79"/>
      <c r="F96" s="75">
        <v>59.6</v>
      </c>
      <c r="G96" s="92"/>
      <c r="H96" s="93">
        <f t="shared" si="8"/>
        <v>0.1</v>
      </c>
      <c r="I96" s="94"/>
      <c r="J96" s="95"/>
      <c r="K96" s="93"/>
      <c r="L96" s="95"/>
      <c r="M96" s="93"/>
      <c r="N96" s="95"/>
      <c r="O96" s="89"/>
      <c r="P96" s="90"/>
      <c r="Q96" s="90"/>
      <c r="R96" s="91"/>
    </row>
    <row r="97" spans="1:18" ht="15.75">
      <c r="A97" s="3" t="s">
        <v>15</v>
      </c>
      <c r="B97" s="4">
        <v>7</v>
      </c>
      <c r="C97" s="4">
        <v>17</v>
      </c>
      <c r="D97" s="5" t="s">
        <v>93</v>
      </c>
      <c r="E97" s="79"/>
      <c r="F97" s="75">
        <v>78.4</v>
      </c>
      <c r="G97" s="92"/>
      <c r="H97" s="93">
        <f t="shared" si="8"/>
        <v>0.1</v>
      </c>
      <c r="I97" s="94"/>
      <c r="J97" s="95"/>
      <c r="K97" s="93"/>
      <c r="L97" s="95"/>
      <c r="M97" s="93"/>
      <c r="N97" s="95"/>
      <c r="O97" s="89"/>
      <c r="P97" s="90"/>
      <c r="Q97" s="90"/>
      <c r="R97" s="91"/>
    </row>
    <row r="98" spans="1:18" ht="15.75">
      <c r="A98" s="83"/>
      <c r="B98" s="84"/>
      <c r="C98" s="84"/>
      <c r="D98" s="85"/>
      <c r="E98" s="86"/>
      <c r="F98" s="87"/>
      <c r="G98" s="96"/>
      <c r="H98" s="97"/>
      <c r="I98" s="98"/>
      <c r="J98" s="99"/>
      <c r="K98" s="97"/>
      <c r="L98" s="99"/>
      <c r="M98" s="97"/>
      <c r="N98" s="99"/>
      <c r="O98" s="85"/>
      <c r="P98" s="85"/>
      <c r="Q98" s="85"/>
      <c r="R98" s="88"/>
    </row>
    <row r="99" spans="1:18" ht="15.75">
      <c r="A99" s="3" t="s">
        <v>6</v>
      </c>
      <c r="B99" s="4">
        <v>7</v>
      </c>
      <c r="C99" s="4">
        <v>9</v>
      </c>
      <c r="D99" s="5" t="s">
        <v>94</v>
      </c>
      <c r="E99" s="79"/>
      <c r="F99" s="75">
        <v>3.8</v>
      </c>
      <c r="G99" s="92">
        <v>4.8</v>
      </c>
      <c r="H99" s="93">
        <f aca="true" t="shared" si="9" ref="H99:H109">ROUND(5/F99,1)</f>
        <v>1.3</v>
      </c>
      <c r="I99" s="94">
        <f>H99</f>
        <v>1.3</v>
      </c>
      <c r="J99" s="95"/>
      <c r="K99" s="93">
        <f>H99</f>
        <v>1.3</v>
      </c>
      <c r="L99" s="95"/>
      <c r="M99" s="93"/>
      <c r="N99" s="95"/>
      <c r="O99" s="89" t="s">
        <v>141</v>
      </c>
      <c r="P99" s="90"/>
      <c r="Q99" s="90"/>
      <c r="R99" s="91"/>
    </row>
    <row r="100" spans="1:18" ht="15.75">
      <c r="A100" s="3" t="s">
        <v>6</v>
      </c>
      <c r="B100" s="4">
        <v>7</v>
      </c>
      <c r="C100" s="4">
        <v>4</v>
      </c>
      <c r="D100" s="5" t="s">
        <v>95</v>
      </c>
      <c r="E100" s="79"/>
      <c r="F100" s="75">
        <v>4.3</v>
      </c>
      <c r="G100" s="92">
        <v>6</v>
      </c>
      <c r="H100" s="93">
        <f t="shared" si="9"/>
        <v>1.2</v>
      </c>
      <c r="I100" s="94"/>
      <c r="J100" s="95"/>
      <c r="K100" s="93">
        <f>H100</f>
        <v>1.2</v>
      </c>
      <c r="L100" s="95"/>
      <c r="M100" s="93"/>
      <c r="N100" s="95"/>
      <c r="O100" s="89"/>
      <c r="P100" s="90"/>
      <c r="Q100" s="90"/>
      <c r="R100" s="91"/>
    </row>
    <row r="101" spans="1:18" ht="15.75">
      <c r="A101" s="3" t="s">
        <v>6</v>
      </c>
      <c r="B101" s="4">
        <v>7</v>
      </c>
      <c r="C101" s="4">
        <v>6</v>
      </c>
      <c r="D101" s="5" t="s">
        <v>96</v>
      </c>
      <c r="E101" s="107">
        <v>1</v>
      </c>
      <c r="F101" s="75">
        <v>5.5</v>
      </c>
      <c r="G101" s="92">
        <v>7.5</v>
      </c>
      <c r="H101" s="93">
        <f t="shared" si="9"/>
        <v>0.9</v>
      </c>
      <c r="I101" s="94"/>
      <c r="J101" s="95"/>
      <c r="K101" s="93"/>
      <c r="L101" s="95"/>
      <c r="M101" s="93"/>
      <c r="N101" s="95"/>
      <c r="O101" s="89"/>
      <c r="P101" s="90"/>
      <c r="Q101" s="90"/>
      <c r="R101" s="91"/>
    </row>
    <row r="102" spans="1:18" ht="15.75">
      <c r="A102" s="3" t="s">
        <v>6</v>
      </c>
      <c r="B102" s="4">
        <v>7</v>
      </c>
      <c r="C102" s="4">
        <v>13</v>
      </c>
      <c r="D102" s="5" t="s">
        <v>97</v>
      </c>
      <c r="E102" s="79"/>
      <c r="F102" s="75">
        <v>6.6</v>
      </c>
      <c r="G102" s="92"/>
      <c r="H102" s="93">
        <f t="shared" si="9"/>
        <v>0.8</v>
      </c>
      <c r="I102" s="94"/>
      <c r="J102" s="95"/>
      <c r="K102" s="93"/>
      <c r="L102" s="95"/>
      <c r="M102" s="93"/>
      <c r="N102" s="95"/>
      <c r="O102" s="89"/>
      <c r="P102" s="90"/>
      <c r="Q102" s="90"/>
      <c r="R102" s="91"/>
    </row>
    <row r="103" spans="1:18" ht="15.75">
      <c r="A103" s="3" t="s">
        <v>6</v>
      </c>
      <c r="B103" s="4">
        <v>7</v>
      </c>
      <c r="C103" s="4">
        <v>1</v>
      </c>
      <c r="D103" s="5" t="s">
        <v>98</v>
      </c>
      <c r="E103" s="108">
        <v>2</v>
      </c>
      <c r="F103" s="75">
        <v>8.3</v>
      </c>
      <c r="G103" s="92"/>
      <c r="H103" s="93">
        <f t="shared" si="9"/>
        <v>0.6</v>
      </c>
      <c r="I103" s="94"/>
      <c r="J103" s="95"/>
      <c r="K103" s="93"/>
      <c r="L103" s="95"/>
      <c r="M103" s="93"/>
      <c r="N103" s="95"/>
      <c r="O103" s="89"/>
      <c r="P103" s="90"/>
      <c r="Q103" s="90"/>
      <c r="R103" s="91"/>
    </row>
    <row r="104" spans="1:18" ht="15.75">
      <c r="A104" s="3" t="s">
        <v>6</v>
      </c>
      <c r="B104" s="4">
        <v>7</v>
      </c>
      <c r="C104" s="4">
        <v>10</v>
      </c>
      <c r="D104" s="5" t="s">
        <v>99</v>
      </c>
      <c r="E104" s="79"/>
      <c r="F104" s="75">
        <v>27.4</v>
      </c>
      <c r="G104" s="92"/>
      <c r="H104" s="93">
        <f t="shared" si="9"/>
        <v>0.2</v>
      </c>
      <c r="I104" s="94"/>
      <c r="J104" s="95"/>
      <c r="K104" s="93"/>
      <c r="L104" s="95"/>
      <c r="M104" s="93"/>
      <c r="N104" s="95"/>
      <c r="O104" s="89"/>
      <c r="P104" s="90"/>
      <c r="Q104" s="90"/>
      <c r="R104" s="91"/>
    </row>
    <row r="105" spans="1:18" ht="15.75">
      <c r="A105" s="3" t="s">
        <v>6</v>
      </c>
      <c r="B105" s="4">
        <v>7</v>
      </c>
      <c r="C105" s="4">
        <v>12</v>
      </c>
      <c r="D105" s="5" t="s">
        <v>100</v>
      </c>
      <c r="E105" s="79"/>
      <c r="F105" s="75">
        <v>29.6</v>
      </c>
      <c r="G105" s="92"/>
      <c r="H105" s="93">
        <f t="shared" si="9"/>
        <v>0.2</v>
      </c>
      <c r="I105" s="94"/>
      <c r="J105" s="95"/>
      <c r="K105" s="93"/>
      <c r="L105" s="95"/>
      <c r="M105" s="93"/>
      <c r="N105" s="95"/>
      <c r="O105" s="89"/>
      <c r="P105" s="90"/>
      <c r="Q105" s="90"/>
      <c r="R105" s="91"/>
    </row>
    <row r="106" spans="1:18" ht="15.75">
      <c r="A106" s="3" t="s">
        <v>6</v>
      </c>
      <c r="B106" s="4">
        <v>7</v>
      </c>
      <c r="C106" s="4">
        <v>3</v>
      </c>
      <c r="D106" s="5" t="s">
        <v>101</v>
      </c>
      <c r="E106" s="79"/>
      <c r="F106" s="75">
        <v>34.6</v>
      </c>
      <c r="G106" s="92"/>
      <c r="H106" s="93">
        <f t="shared" si="9"/>
        <v>0.1</v>
      </c>
      <c r="I106" s="94"/>
      <c r="J106" s="95"/>
      <c r="K106" s="93"/>
      <c r="L106" s="95"/>
      <c r="M106" s="93"/>
      <c r="N106" s="95"/>
      <c r="O106" s="89"/>
      <c r="P106" s="90"/>
      <c r="Q106" s="90"/>
      <c r="R106" s="91"/>
    </row>
    <row r="107" spans="1:18" ht="15.75">
      <c r="A107" s="3" t="s">
        <v>6</v>
      </c>
      <c r="B107" s="4">
        <v>7</v>
      </c>
      <c r="C107" s="4">
        <v>14</v>
      </c>
      <c r="D107" s="5" t="s">
        <v>102</v>
      </c>
      <c r="E107" s="79"/>
      <c r="F107" s="75">
        <v>37.4</v>
      </c>
      <c r="G107" s="92"/>
      <c r="H107" s="93">
        <f t="shared" si="9"/>
        <v>0.1</v>
      </c>
      <c r="I107" s="94"/>
      <c r="J107" s="95"/>
      <c r="K107" s="93"/>
      <c r="L107" s="95"/>
      <c r="M107" s="93"/>
      <c r="N107" s="95"/>
      <c r="O107" s="89"/>
      <c r="P107" s="90"/>
      <c r="Q107" s="90"/>
      <c r="R107" s="91"/>
    </row>
    <row r="108" spans="1:18" ht="15.75">
      <c r="A108" s="3" t="s">
        <v>6</v>
      </c>
      <c r="B108" s="4">
        <v>7</v>
      </c>
      <c r="C108" s="4">
        <v>11</v>
      </c>
      <c r="D108" s="5" t="s">
        <v>103</v>
      </c>
      <c r="E108" s="79"/>
      <c r="F108" s="75">
        <v>71.3</v>
      </c>
      <c r="G108" s="92"/>
      <c r="H108" s="93">
        <f t="shared" si="9"/>
        <v>0.1</v>
      </c>
      <c r="I108" s="94"/>
      <c r="J108" s="95"/>
      <c r="K108" s="93"/>
      <c r="L108" s="95"/>
      <c r="M108" s="93"/>
      <c r="N108" s="95"/>
      <c r="O108" s="89"/>
      <c r="P108" s="90"/>
      <c r="Q108" s="90"/>
      <c r="R108" s="91"/>
    </row>
    <row r="109" spans="1:18" ht="15.75">
      <c r="A109" s="3" t="s">
        <v>6</v>
      </c>
      <c r="B109" s="4">
        <v>7</v>
      </c>
      <c r="C109" s="4">
        <v>5</v>
      </c>
      <c r="D109" s="5" t="s">
        <v>104</v>
      </c>
      <c r="E109" s="82">
        <v>3</v>
      </c>
      <c r="F109" s="75">
        <v>80.3</v>
      </c>
      <c r="G109" s="92"/>
      <c r="H109" s="93">
        <f t="shared" si="9"/>
        <v>0.1</v>
      </c>
      <c r="I109" s="94"/>
      <c r="J109" s="95"/>
      <c r="K109" s="93"/>
      <c r="L109" s="95"/>
      <c r="M109" s="93"/>
      <c r="N109" s="95"/>
      <c r="O109" s="89"/>
      <c r="P109" s="90"/>
      <c r="Q109" s="90"/>
      <c r="R109" s="91"/>
    </row>
    <row r="110" spans="1:18" ht="15.75">
      <c r="A110" s="83"/>
      <c r="B110" s="84"/>
      <c r="C110" s="84"/>
      <c r="D110" s="85"/>
      <c r="E110" s="86"/>
      <c r="F110" s="87"/>
      <c r="G110" s="96"/>
      <c r="H110" s="97"/>
      <c r="I110" s="98"/>
      <c r="J110" s="99"/>
      <c r="K110" s="97"/>
      <c r="L110" s="99"/>
      <c r="M110" s="97"/>
      <c r="N110" s="99"/>
      <c r="O110" s="85"/>
      <c r="P110" s="85"/>
      <c r="Q110" s="85"/>
      <c r="R110" s="88"/>
    </row>
    <row r="111" spans="1:18" ht="15.75">
      <c r="A111" s="3" t="s">
        <v>15</v>
      </c>
      <c r="B111" s="4">
        <v>8</v>
      </c>
      <c r="C111" s="4">
        <v>16</v>
      </c>
      <c r="D111" s="5" t="s">
        <v>105</v>
      </c>
      <c r="E111" s="79"/>
      <c r="F111" s="75">
        <v>6.8</v>
      </c>
      <c r="G111" s="92"/>
      <c r="H111" s="93">
        <f aca="true" t="shared" si="10" ref="H111:H123">ROUND(5/F111,1)</f>
        <v>0.7</v>
      </c>
      <c r="I111" s="94"/>
      <c r="J111" s="95"/>
      <c r="K111" s="93"/>
      <c r="L111" s="95"/>
      <c r="M111" s="93"/>
      <c r="N111" s="95"/>
      <c r="O111" s="89" t="s">
        <v>140</v>
      </c>
      <c r="P111" s="90"/>
      <c r="Q111" s="90"/>
      <c r="R111" s="91"/>
    </row>
    <row r="112" spans="1:18" ht="15.75">
      <c r="A112" s="3" t="s">
        <v>15</v>
      </c>
      <c r="B112" s="4">
        <v>8</v>
      </c>
      <c r="C112" s="4">
        <v>2</v>
      </c>
      <c r="D112" s="5" t="s">
        <v>106</v>
      </c>
      <c r="E112" s="79"/>
      <c r="F112" s="75">
        <v>7.1</v>
      </c>
      <c r="G112" s="92"/>
      <c r="H112" s="93">
        <f t="shared" si="10"/>
        <v>0.7</v>
      </c>
      <c r="I112" s="94"/>
      <c r="J112" s="95"/>
      <c r="K112" s="93"/>
      <c r="L112" s="95"/>
      <c r="M112" s="93"/>
      <c r="N112" s="95"/>
      <c r="O112" s="89"/>
      <c r="P112" s="90"/>
      <c r="Q112" s="90"/>
      <c r="R112" s="91"/>
    </row>
    <row r="113" spans="1:18" ht="15.75">
      <c r="A113" s="3" t="s">
        <v>15</v>
      </c>
      <c r="B113" s="4">
        <v>8</v>
      </c>
      <c r="C113" s="4">
        <v>6</v>
      </c>
      <c r="D113" s="5" t="s">
        <v>107</v>
      </c>
      <c r="E113" s="79"/>
      <c r="F113" s="75">
        <v>7.1</v>
      </c>
      <c r="G113" s="92"/>
      <c r="H113" s="93">
        <f t="shared" si="10"/>
        <v>0.7</v>
      </c>
      <c r="I113" s="94"/>
      <c r="J113" s="95"/>
      <c r="K113" s="93"/>
      <c r="L113" s="95"/>
      <c r="M113" s="93"/>
      <c r="N113" s="95"/>
      <c r="O113" s="89"/>
      <c r="P113" s="90"/>
      <c r="Q113" s="90"/>
      <c r="R113" s="91"/>
    </row>
    <row r="114" spans="1:18" ht="15.75">
      <c r="A114" s="3" t="s">
        <v>15</v>
      </c>
      <c r="B114" s="4">
        <v>8</v>
      </c>
      <c r="C114" s="4">
        <v>11</v>
      </c>
      <c r="D114" s="5" t="s">
        <v>108</v>
      </c>
      <c r="E114" s="108">
        <v>2</v>
      </c>
      <c r="F114" s="75">
        <v>7.6</v>
      </c>
      <c r="G114" s="92">
        <v>41</v>
      </c>
      <c r="H114" s="93">
        <f t="shared" si="10"/>
        <v>0.7</v>
      </c>
      <c r="I114" s="94"/>
      <c r="J114" s="95"/>
      <c r="K114" s="93"/>
      <c r="L114" s="95"/>
      <c r="M114" s="93"/>
      <c r="N114" s="95"/>
      <c r="O114" s="89"/>
      <c r="P114" s="90"/>
      <c r="Q114" s="90"/>
      <c r="R114" s="91"/>
    </row>
    <row r="115" spans="1:18" ht="15.75">
      <c r="A115" s="3" t="s">
        <v>15</v>
      </c>
      <c r="B115" s="4">
        <v>8</v>
      </c>
      <c r="C115" s="4">
        <v>8</v>
      </c>
      <c r="D115" s="5" t="s">
        <v>109</v>
      </c>
      <c r="E115" s="79"/>
      <c r="F115" s="75">
        <v>7.8</v>
      </c>
      <c r="G115" s="92"/>
      <c r="H115" s="93">
        <f t="shared" si="10"/>
        <v>0.6</v>
      </c>
      <c r="I115" s="94"/>
      <c r="J115" s="95"/>
      <c r="K115" s="93"/>
      <c r="L115" s="95"/>
      <c r="M115" s="93"/>
      <c r="N115" s="95"/>
      <c r="O115" s="89"/>
      <c r="P115" s="90"/>
      <c r="Q115" s="90"/>
      <c r="R115" s="91"/>
    </row>
    <row r="116" spans="1:18" ht="15.75">
      <c r="A116" s="3" t="s">
        <v>15</v>
      </c>
      <c r="B116" s="4">
        <v>8</v>
      </c>
      <c r="C116" s="4">
        <v>4</v>
      </c>
      <c r="D116" s="5" t="s">
        <v>110</v>
      </c>
      <c r="E116" s="82">
        <v>3</v>
      </c>
      <c r="F116" s="75">
        <v>10.4</v>
      </c>
      <c r="G116" s="92"/>
      <c r="H116" s="93">
        <f t="shared" si="10"/>
        <v>0.5</v>
      </c>
      <c r="I116" s="94"/>
      <c r="J116" s="95"/>
      <c r="K116" s="93"/>
      <c r="L116" s="95"/>
      <c r="M116" s="93"/>
      <c r="N116" s="95"/>
      <c r="O116" s="89"/>
      <c r="P116" s="90"/>
      <c r="Q116" s="90"/>
      <c r="R116" s="91"/>
    </row>
    <row r="117" spans="1:18" ht="15.75">
      <c r="A117" s="3" t="s">
        <v>15</v>
      </c>
      <c r="B117" s="4">
        <v>8</v>
      </c>
      <c r="C117" s="4">
        <v>1</v>
      </c>
      <c r="D117" s="5" t="s">
        <v>111</v>
      </c>
      <c r="E117" s="79"/>
      <c r="F117" s="75">
        <v>14.3</v>
      </c>
      <c r="G117" s="92"/>
      <c r="H117" s="93">
        <f t="shared" si="10"/>
        <v>0.3</v>
      </c>
      <c r="I117" s="94"/>
      <c r="J117" s="95"/>
      <c r="K117" s="93"/>
      <c r="L117" s="95"/>
      <c r="M117" s="93"/>
      <c r="N117" s="95"/>
      <c r="O117" s="89"/>
      <c r="P117" s="90"/>
      <c r="Q117" s="90"/>
      <c r="R117" s="91"/>
    </row>
    <row r="118" spans="1:18" ht="15.75">
      <c r="A118" s="3" t="s">
        <v>15</v>
      </c>
      <c r="B118" s="4">
        <v>8</v>
      </c>
      <c r="C118" s="4">
        <v>7</v>
      </c>
      <c r="D118" s="5" t="s">
        <v>112</v>
      </c>
      <c r="E118" s="79"/>
      <c r="F118" s="75">
        <v>18.3</v>
      </c>
      <c r="G118" s="92"/>
      <c r="H118" s="93">
        <f t="shared" si="10"/>
        <v>0.3</v>
      </c>
      <c r="I118" s="94"/>
      <c r="J118" s="95"/>
      <c r="K118" s="93"/>
      <c r="L118" s="95"/>
      <c r="M118" s="93"/>
      <c r="N118" s="95"/>
      <c r="O118" s="89"/>
      <c r="P118" s="90"/>
      <c r="Q118" s="90"/>
      <c r="R118" s="91"/>
    </row>
    <row r="119" spans="1:18" ht="15.75">
      <c r="A119" s="3" t="s">
        <v>15</v>
      </c>
      <c r="B119" s="4">
        <v>8</v>
      </c>
      <c r="C119" s="4">
        <v>3</v>
      </c>
      <c r="D119" s="5" t="s">
        <v>113</v>
      </c>
      <c r="E119" s="79"/>
      <c r="F119" s="75">
        <v>19</v>
      </c>
      <c r="G119" s="92"/>
      <c r="H119" s="93">
        <f t="shared" si="10"/>
        <v>0.3</v>
      </c>
      <c r="I119" s="94"/>
      <c r="J119" s="95"/>
      <c r="K119" s="93"/>
      <c r="L119" s="95"/>
      <c r="M119" s="93"/>
      <c r="N119" s="95"/>
      <c r="O119" s="89"/>
      <c r="P119" s="90"/>
      <c r="Q119" s="90"/>
      <c r="R119" s="91"/>
    </row>
    <row r="120" spans="1:18" ht="15.75">
      <c r="A120" s="3" t="s">
        <v>15</v>
      </c>
      <c r="B120" s="4">
        <v>8</v>
      </c>
      <c r="C120" s="4">
        <v>5</v>
      </c>
      <c r="D120" s="5" t="s">
        <v>114</v>
      </c>
      <c r="E120" s="107">
        <v>1</v>
      </c>
      <c r="F120" s="75">
        <v>19.1</v>
      </c>
      <c r="G120" s="92">
        <v>16</v>
      </c>
      <c r="H120" s="93">
        <f t="shared" si="10"/>
        <v>0.3</v>
      </c>
      <c r="I120" s="94"/>
      <c r="J120" s="95"/>
      <c r="K120" s="93"/>
      <c r="L120" s="95"/>
      <c r="M120" s="93"/>
      <c r="N120" s="95"/>
      <c r="O120" s="89"/>
      <c r="P120" s="90"/>
      <c r="Q120" s="90"/>
      <c r="R120" s="91"/>
    </row>
    <row r="121" spans="1:18" ht="15.75">
      <c r="A121" s="3" t="s">
        <v>15</v>
      </c>
      <c r="B121" s="4">
        <v>8</v>
      </c>
      <c r="C121" s="4">
        <v>12</v>
      </c>
      <c r="D121" s="5" t="s">
        <v>115</v>
      </c>
      <c r="E121" s="79"/>
      <c r="F121" s="75">
        <v>25.3</v>
      </c>
      <c r="G121" s="92"/>
      <c r="H121" s="93">
        <f t="shared" si="10"/>
        <v>0.2</v>
      </c>
      <c r="I121" s="94"/>
      <c r="J121" s="95"/>
      <c r="K121" s="93"/>
      <c r="L121" s="95"/>
      <c r="M121" s="93"/>
      <c r="N121" s="95"/>
      <c r="O121" s="89"/>
      <c r="P121" s="90"/>
      <c r="Q121" s="90"/>
      <c r="R121" s="91"/>
    </row>
    <row r="122" spans="1:18" ht="15.75">
      <c r="A122" s="3" t="s">
        <v>15</v>
      </c>
      <c r="B122" s="4">
        <v>8</v>
      </c>
      <c r="C122" s="4">
        <v>13</v>
      </c>
      <c r="D122" s="5" t="s">
        <v>116</v>
      </c>
      <c r="E122" s="79"/>
      <c r="F122" s="75">
        <v>30.8</v>
      </c>
      <c r="G122" s="92"/>
      <c r="H122" s="93">
        <f t="shared" si="10"/>
        <v>0.2</v>
      </c>
      <c r="I122" s="94"/>
      <c r="J122" s="95"/>
      <c r="K122" s="93"/>
      <c r="L122" s="95"/>
      <c r="M122" s="93"/>
      <c r="N122" s="95"/>
      <c r="O122" s="89"/>
      <c r="P122" s="90"/>
      <c r="Q122" s="90"/>
      <c r="R122" s="91"/>
    </row>
    <row r="123" spans="1:18" ht="15.75">
      <c r="A123" s="70" t="s">
        <v>15</v>
      </c>
      <c r="B123" s="68">
        <v>8</v>
      </c>
      <c r="C123" s="68">
        <v>15</v>
      </c>
      <c r="D123" s="69" t="s">
        <v>117</v>
      </c>
      <c r="E123" s="80"/>
      <c r="F123" s="76">
        <v>78.3</v>
      </c>
      <c r="G123" s="100"/>
      <c r="H123" s="101">
        <f t="shared" si="10"/>
        <v>0.1</v>
      </c>
      <c r="I123" s="102"/>
      <c r="J123" s="103"/>
      <c r="K123" s="101"/>
      <c r="L123" s="103"/>
      <c r="M123" s="101"/>
      <c r="N123" s="103"/>
      <c r="O123" s="109"/>
      <c r="P123" s="110"/>
      <c r="Q123" s="110"/>
      <c r="R123" s="111"/>
    </row>
    <row r="124" spans="1:18" ht="18">
      <c r="A124" s="3"/>
      <c r="B124" s="4"/>
      <c r="C124" s="4"/>
      <c r="D124" s="5"/>
      <c r="E124" s="6"/>
      <c r="F124" s="7"/>
      <c r="G124" s="8"/>
      <c r="H124" s="9"/>
      <c r="I124" s="10" t="s">
        <v>118</v>
      </c>
      <c r="J124" s="11"/>
      <c r="K124" s="12" t="s">
        <v>119</v>
      </c>
      <c r="L124" s="13"/>
      <c r="M124" s="14" t="s">
        <v>120</v>
      </c>
      <c r="N124" s="15"/>
      <c r="O124" s="16"/>
      <c r="P124" s="16"/>
      <c r="Q124" s="16"/>
      <c r="R124" s="17"/>
    </row>
    <row r="125" spans="1:18" ht="18">
      <c r="A125" s="18"/>
      <c r="B125" s="19" t="s">
        <v>121</v>
      </c>
      <c r="C125" s="20"/>
      <c r="D125" s="5"/>
      <c r="E125" s="6"/>
      <c r="F125" s="7"/>
      <c r="G125" s="8"/>
      <c r="H125" s="9"/>
      <c r="I125" s="112">
        <f>SUM(I4:I123)</f>
        <v>16.799999999999997</v>
      </c>
      <c r="J125" s="112">
        <f>SUM(J4:J123)</f>
        <v>18.25</v>
      </c>
      <c r="K125" s="113">
        <f>SUM(K4:K123)</f>
        <v>6.4</v>
      </c>
      <c r="L125" s="113">
        <f>SUM(L4:L123)</f>
        <v>11.049999999999999</v>
      </c>
      <c r="M125" s="21">
        <f>SUM(M4:M123)</f>
        <v>12.1</v>
      </c>
      <c r="N125" s="21">
        <f>SUM(N4:N123)</f>
        <v>11.049999999999999</v>
      </c>
      <c r="O125" s="16"/>
      <c r="P125" s="16"/>
      <c r="Q125" s="16"/>
      <c r="R125" s="17"/>
    </row>
    <row r="126" spans="1:18" ht="18">
      <c r="A126" s="3"/>
      <c r="B126" s="20" t="s">
        <v>132</v>
      </c>
      <c r="C126" s="5"/>
      <c r="D126" s="5"/>
      <c r="E126" s="6"/>
      <c r="F126" s="7"/>
      <c r="G126" s="9"/>
      <c r="H126" s="9"/>
      <c r="I126" s="9"/>
      <c r="J126" s="22">
        <f>J125-I125</f>
        <v>1.4500000000000028</v>
      </c>
      <c r="K126" s="23"/>
      <c r="L126" s="22">
        <f>L125-K125</f>
        <v>4.649999999999999</v>
      </c>
      <c r="M126" s="23"/>
      <c r="N126" s="22">
        <f>N125-M125</f>
        <v>-1.0500000000000007</v>
      </c>
      <c r="O126" s="16"/>
      <c r="P126" s="16"/>
      <c r="Q126" s="16"/>
      <c r="R126" s="17"/>
    </row>
    <row r="127" spans="1:18" ht="18">
      <c r="A127" s="24" t="s">
        <v>142</v>
      </c>
      <c r="B127" s="25"/>
      <c r="C127" s="25"/>
      <c r="D127" s="25"/>
      <c r="E127" s="25"/>
      <c r="F127" s="25"/>
      <c r="G127" s="25"/>
      <c r="H127" s="25"/>
      <c r="I127" s="9"/>
      <c r="J127" s="8"/>
      <c r="K127" s="8"/>
      <c r="L127" s="8"/>
      <c r="M127" s="8"/>
      <c r="N127" s="8"/>
      <c r="O127" s="16"/>
      <c r="P127" s="16"/>
      <c r="Q127" s="16"/>
      <c r="R127" s="17"/>
    </row>
    <row r="128" spans="1:18" ht="18">
      <c r="A128" s="24"/>
      <c r="B128" s="25"/>
      <c r="C128" s="25"/>
      <c r="D128" s="25"/>
      <c r="E128" s="25"/>
      <c r="F128" s="25"/>
      <c r="G128" s="25"/>
      <c r="H128" s="25"/>
      <c r="I128" s="9"/>
      <c r="J128" s="8"/>
      <c r="K128" s="8"/>
      <c r="L128" s="8"/>
      <c r="M128" s="8"/>
      <c r="N128" s="8"/>
      <c r="O128" s="16"/>
      <c r="P128" s="16"/>
      <c r="Q128" s="16"/>
      <c r="R128" s="17"/>
    </row>
    <row r="129" spans="1:18" ht="18">
      <c r="A129" s="24"/>
      <c r="B129" s="25"/>
      <c r="C129" s="25"/>
      <c r="D129" s="25"/>
      <c r="E129" s="25"/>
      <c r="F129" s="25"/>
      <c r="G129" s="25"/>
      <c r="H129" s="25"/>
      <c r="I129" s="9"/>
      <c r="J129" s="8"/>
      <c r="K129" s="8"/>
      <c r="L129" s="8"/>
      <c r="M129" s="8"/>
      <c r="N129" s="8"/>
      <c r="O129" s="16"/>
      <c r="P129" s="16"/>
      <c r="Q129" s="16"/>
      <c r="R129" s="17"/>
    </row>
    <row r="130" spans="1:18" ht="18">
      <c r="A130" s="24"/>
      <c r="B130" s="25"/>
      <c r="C130" s="25"/>
      <c r="D130" s="25"/>
      <c r="E130" s="25"/>
      <c r="F130" s="25"/>
      <c r="G130" s="25"/>
      <c r="H130" s="25"/>
      <c r="I130" s="9"/>
      <c r="J130" s="8"/>
      <c r="K130" s="8"/>
      <c r="L130" s="8"/>
      <c r="M130" s="8"/>
      <c r="N130" s="8"/>
      <c r="O130" s="16"/>
      <c r="P130" s="16"/>
      <c r="Q130" s="16"/>
      <c r="R130" s="17"/>
    </row>
    <row r="131" spans="1:18" ht="18">
      <c r="A131" s="24"/>
      <c r="B131" s="25"/>
      <c r="C131" s="25"/>
      <c r="D131" s="25"/>
      <c r="E131" s="25"/>
      <c r="F131" s="25"/>
      <c r="G131" s="25"/>
      <c r="H131" s="25"/>
      <c r="I131" s="9"/>
      <c r="J131" s="8"/>
      <c r="K131" s="8"/>
      <c r="L131" s="8"/>
      <c r="M131" s="8"/>
      <c r="N131" s="8"/>
      <c r="O131" s="16"/>
      <c r="P131" s="16"/>
      <c r="Q131" s="16"/>
      <c r="R131" s="17"/>
    </row>
    <row r="132" spans="1:18" ht="18">
      <c r="A132" s="24"/>
      <c r="B132" s="25"/>
      <c r="C132" s="25"/>
      <c r="D132" s="25"/>
      <c r="E132" s="25"/>
      <c r="F132" s="25"/>
      <c r="G132" s="25"/>
      <c r="H132" s="25"/>
      <c r="I132" s="9"/>
      <c r="J132" s="8"/>
      <c r="K132" s="8"/>
      <c r="L132" s="8"/>
      <c r="M132" s="8"/>
      <c r="N132" s="8"/>
      <c r="O132" s="16"/>
      <c r="P132" s="16"/>
      <c r="Q132" s="16"/>
      <c r="R132" s="17"/>
    </row>
    <row r="133" spans="1:18" ht="18.75" thickBot="1">
      <c r="A133" s="26"/>
      <c r="B133" s="27"/>
      <c r="C133" s="27"/>
      <c r="D133" s="27"/>
      <c r="E133" s="28"/>
      <c r="F133" s="29"/>
      <c r="G133" s="104"/>
      <c r="H133" s="30"/>
      <c r="I133" s="30"/>
      <c r="J133" s="30"/>
      <c r="K133" s="30"/>
      <c r="L133" s="30"/>
      <c r="M133" s="30"/>
      <c r="N133" s="30"/>
      <c r="O133" s="31"/>
      <c r="P133" s="31"/>
      <c r="Q133" s="31"/>
      <c r="R133" s="32"/>
    </row>
  </sheetData>
  <sheetProtection formatCells="0" formatColumns="0" formatRows="0" insertColumns="0" insertRows="0" insertHyperlinks="0" deleteColumns="0" deleteRows="0" sort="0" autoFilter="0" pivotTables="0"/>
  <mergeCells count="20">
    <mergeCell ref="O99:R109"/>
    <mergeCell ref="O111:R123"/>
    <mergeCell ref="O42:R49"/>
    <mergeCell ref="O51:R58"/>
    <mergeCell ref="O60:R70"/>
    <mergeCell ref="O72:R83"/>
    <mergeCell ref="O85:R97"/>
    <mergeCell ref="O1:R2"/>
    <mergeCell ref="O4:R11"/>
    <mergeCell ref="O13:R20"/>
    <mergeCell ref="O22:R30"/>
    <mergeCell ref="O32:R40"/>
    <mergeCell ref="I124:J124"/>
    <mergeCell ref="K124:L124"/>
    <mergeCell ref="M124:N124"/>
    <mergeCell ref="A127:H132"/>
    <mergeCell ref="G1:H1"/>
    <mergeCell ref="I1:J1"/>
    <mergeCell ref="K1:L1"/>
    <mergeCell ref="M1:N1"/>
  </mergeCells>
  <printOptions/>
  <pageMargins left="0.7" right="0.7" top="0.75" bottom="0.75" header="0.3" footer="0.3"/>
  <pageSetup fitToHeight="0" fitToWidth="1" horizontalDpi="600" verticalDpi="600" orientation="portrait" paperSize="9" scale="39" r:id="rId1"/>
  <ignoredErrors>
    <ignoredError sqref="K72:M72"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Office 2007 XLSX Document</dc:title>
  <dc:subject>Office 2007 XLSX Document</dc:subject>
  <dc:creator>Speed Plus</dc:creator>
  <cp:keywords>office 2007 openxml php</cp:keywords>
  <dc:description>SpeedPlus spreadsheet files.</dc:description>
  <cp:lastModifiedBy>Martin Keane</cp:lastModifiedBy>
  <cp:lastPrinted>2015-01-14T07:43:09Z</cp:lastPrinted>
  <dcterms:created xsi:type="dcterms:W3CDTF">2015-01-14T00:01:45Z</dcterms:created>
  <dcterms:modified xsi:type="dcterms:W3CDTF">2015-01-14T07:43:35Z</dcterms:modified>
  <cp:category>SpeedPlus Files</cp:category>
  <cp:version/>
  <cp:contentType/>
  <cp:contentStatus/>
</cp:coreProperties>
</file>