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activeTab="0"/>
  </bookViews>
  <sheets>
    <sheet name="Jan 30" sheetId="1" r:id="rId1"/>
    <sheet name="Sheet1" sheetId="2" r:id="rId2"/>
  </sheets>
  <definedNames/>
  <calcPr fullCalcOnLoad="1"/>
</workbook>
</file>

<file path=xl/sharedStrings.xml><?xml version="1.0" encoding="utf-8"?>
<sst xmlns="http://schemas.openxmlformats.org/spreadsheetml/2006/main" count="139" uniqueCount="80">
  <si>
    <t>Ratings</t>
  </si>
  <si>
    <t>Meeting</t>
  </si>
  <si>
    <t>Race</t>
  </si>
  <si>
    <t>#</t>
  </si>
  <si>
    <t>Horse</t>
  </si>
  <si>
    <t>Result</t>
  </si>
  <si>
    <t>Sistonic</t>
  </si>
  <si>
    <t>Iamhere</t>
  </si>
  <si>
    <t>Distraught</t>
  </si>
  <si>
    <t>But Perfect</t>
  </si>
  <si>
    <t>Idle Dreams</t>
  </si>
  <si>
    <t>Not A Single Shout</t>
  </si>
  <si>
    <t>Zambezi Diamond</t>
  </si>
  <si>
    <t>Killara Miss</t>
  </si>
  <si>
    <t>Tawteen</t>
  </si>
  <si>
    <t>Sweet Emily</t>
  </si>
  <si>
    <t>Beach Front</t>
  </si>
  <si>
    <t>Piccolo Miss</t>
  </si>
  <si>
    <t>Lil Bit Musky</t>
  </si>
  <si>
    <t>Settlers Road</t>
  </si>
  <si>
    <t>Our Hussey</t>
  </si>
  <si>
    <t>Contrite Heart</t>
  </si>
  <si>
    <t>Gallant Harmony</t>
  </si>
  <si>
    <t>Last Sight</t>
  </si>
  <si>
    <t>Kievann</t>
  </si>
  <si>
    <t>Barcode</t>
  </si>
  <si>
    <t>Baker Boy</t>
  </si>
  <si>
    <t>Refulgent</t>
  </si>
  <si>
    <t>Big Buddie</t>
  </si>
  <si>
    <t>Beckon</t>
  </si>
  <si>
    <t>High Design</t>
  </si>
  <si>
    <t>Maccy Fields</t>
  </si>
  <si>
    <t>Native Land</t>
  </si>
  <si>
    <t>Sagacious Miss</t>
  </si>
  <si>
    <t>Cuban Lass</t>
  </si>
  <si>
    <t>Tender</t>
  </si>
  <si>
    <t>Chit Chat</t>
  </si>
  <si>
    <t>Baremin</t>
  </si>
  <si>
    <t>Carvalho</t>
  </si>
  <si>
    <t>Razzle Dazzle Rock</t>
  </si>
  <si>
    <t>Mr Journeyman</t>
  </si>
  <si>
    <t>Artie Mortie</t>
  </si>
  <si>
    <t>Hinchley Wood</t>
  </si>
  <si>
    <t>Tycoon Rob</t>
  </si>
  <si>
    <t>Mister Moneypenny</t>
  </si>
  <si>
    <t>Prince Jester</t>
  </si>
  <si>
    <t>Northern Jet</t>
  </si>
  <si>
    <t>To Cry For</t>
  </si>
  <si>
    <t>Fabriano</t>
  </si>
  <si>
    <t>Curragh King</t>
  </si>
  <si>
    <t>Sylvan Power</t>
  </si>
  <si>
    <t>Source Code</t>
  </si>
  <si>
    <t>Pink Zink</t>
  </si>
  <si>
    <t>A Private Party</t>
  </si>
  <si>
    <t>Elusive Shine</t>
  </si>
  <si>
    <t>Chosen Moment</t>
  </si>
  <si>
    <t>Fourdays Of Mylife</t>
  </si>
  <si>
    <t>Jersey Whistler</t>
  </si>
  <si>
    <t>The Travelling Man</t>
  </si>
  <si>
    <t>Rushworth</t>
  </si>
  <si>
    <t>Wednesday January 28, 2015</t>
  </si>
  <si>
    <t>Top Rated</t>
  </si>
  <si>
    <t>Pro-Strategy</t>
  </si>
  <si>
    <t>Best Bets</t>
  </si>
  <si>
    <t>Comments</t>
  </si>
  <si>
    <t>Speed+ Rating</t>
  </si>
  <si>
    <t>Market</t>
  </si>
  <si>
    <t>Units</t>
  </si>
  <si>
    <t>Out</t>
  </si>
  <si>
    <t>In</t>
  </si>
  <si>
    <t>Pro Strategy</t>
  </si>
  <si>
    <t xml:space="preserve">Ratings posted: </t>
  </si>
  <si>
    <t>11:57am</t>
  </si>
  <si>
    <t>Sistonic made it a one-act affair. Did it easy and she'll go on to much better races. No price for us. Iamhere tried to go with her but was no match and weakended to run 4th.</t>
  </si>
  <si>
    <t>No price on Tawteen for us who was just too fast for them. Flew the gates from wide draw, led and then skipped 2 in front on the turn. She got a bit tired late but still won by over a length. Now won 5 of 9, nice record and should be a player in the Autumn sprints.</t>
  </si>
  <si>
    <t>Moonee Valley</t>
  </si>
  <si>
    <t>Barcode took off just as Gallant Harmony was shouldering into the clear after racing tight behind the leaders. Barcode got a 1/2-length start which was all that he needed to keep GH at bay and win in a close one. Frustrating race, beaten by luck in running.</t>
  </si>
  <si>
    <t>Used up early from the outside to finally get the lead about 400m from the start. Kept them honest and was just too strong. $5.50 Top Fluc.</t>
  </si>
  <si>
    <t xml:space="preserve">Winner, Chosen Moment got through on the fence when the leaders moved off the fence on the home turn. Sylvan Power sat outside the leader, Rushworth and stuck on well for 2nd. </t>
  </si>
  <si>
    <t>A winner and 2 2nd's tonight for a break-even night. Could have been a very decent night but no damage done and we're back tomorrow.</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</si>
</sst>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0.00"/>
    <numFmt numFmtId="169" formatCode="0.00_ ;[Red]\-0.00\ "/>
    <numFmt numFmtId="170" formatCode="&quot;$&quot;#,##0.000"/>
  </numFmts>
  <fonts count="43">
    <font>
      <sz val="11"/>
      <color rgb="FF000000"/>
      <name val="Calibri"/>
      <family val="0"/>
    </font>
    <font>
      <sz val="10"/>
      <color indexed="8"/>
      <name val="Calibri"/>
      <family val="2"/>
    </font>
    <font>
      <sz val="11"/>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b/>
      <sz val="12"/>
      <name val="Arial"/>
      <family val="2"/>
    </font>
    <font>
      <sz val="12"/>
      <color indexed="8"/>
      <name val="Arial"/>
      <family val="2"/>
    </font>
    <font>
      <b/>
      <sz val="12"/>
      <color indexed="30"/>
      <name val="Arial"/>
      <family val="2"/>
    </font>
    <font>
      <b/>
      <sz val="12"/>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sz val="12"/>
      <color rgb="FF000000"/>
      <name val="Arial"/>
      <family val="2"/>
    </font>
    <font>
      <b/>
      <sz val="12"/>
      <color rgb="FF0070C0"/>
      <name val="Arial"/>
      <family val="2"/>
    </font>
    <font>
      <b/>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medium"/>
      <bottom style="thin"/>
    </border>
    <border>
      <left style="medium"/>
      <right>
        <color indexed="63"/>
      </right>
      <top style="medium"/>
      <bottom>
        <color indexed="63"/>
      </bottom>
    </border>
    <border>
      <left>
        <color indexed="63"/>
      </left>
      <right>
        <color indexed="63"/>
      </right>
      <top style="medium"/>
      <bottom>
        <color indexed="63"/>
      </bottom>
    </border>
    <border>
      <left/>
      <right/>
      <top style="medium"/>
      <bottom style="thin"/>
    </border>
    <border>
      <left style="medium"/>
      <right/>
      <top style="thin"/>
      <bottom style="thin"/>
    </border>
    <border>
      <left/>
      <right/>
      <top style="thin"/>
      <bottom style="thin"/>
    </border>
    <border>
      <left style="thin"/>
      <right/>
      <top style="thin"/>
      <bottom>
        <color indexed="63"/>
      </bottom>
    </border>
    <border>
      <left style="thin"/>
      <right>
        <color indexed="63"/>
      </right>
      <top style="thin"/>
      <bottom style="thin"/>
    </border>
    <border>
      <left/>
      <right/>
      <top style="thin"/>
      <bottom>
        <color indexed="63"/>
      </bottom>
    </border>
    <border>
      <left/>
      <right style="thin"/>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right style="thin"/>
      <top style="medium"/>
      <bottom style="thin"/>
    </border>
    <border>
      <left style="thin"/>
      <right/>
      <top style="medium"/>
      <bottom/>
    </border>
    <border>
      <left/>
      <right style="thin"/>
      <top style="medium"/>
      <bottom/>
    </border>
    <border>
      <left>
        <color indexed="63"/>
      </left>
      <right style="medium"/>
      <top style="medium"/>
      <bottom>
        <color indexed="63"/>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6">
    <xf numFmtId="0" fontId="0" fillId="0" borderId="0" xfId="0" applyAlignment="1">
      <alignment/>
    </xf>
    <xf numFmtId="0" fontId="0" fillId="0" borderId="0" xfId="0" applyAlignment="1">
      <alignment horizontal="center"/>
    </xf>
    <xf numFmtId="2" fontId="19" fillId="11" borderId="10" xfId="0" applyNumberFormat="1" applyFont="1" applyFill="1" applyBorder="1" applyAlignment="1">
      <alignment horizontal="center" vertical="center"/>
    </xf>
    <xf numFmtId="0" fontId="40" fillId="0" borderId="0" xfId="0" applyFont="1" applyAlignment="1">
      <alignment/>
    </xf>
    <xf numFmtId="0" fontId="19" fillId="33" borderId="11" xfId="0" applyFont="1" applyFill="1" applyBorder="1" applyAlignment="1">
      <alignment horizontal="left" vertical="center"/>
    </xf>
    <xf numFmtId="0" fontId="19" fillId="33" borderId="12" xfId="0" applyFont="1" applyFill="1" applyBorder="1" applyAlignment="1">
      <alignment horizontal="center" vertical="center"/>
    </xf>
    <xf numFmtId="0" fontId="19" fillId="33" borderId="12" xfId="0" applyFont="1" applyFill="1" applyBorder="1" applyAlignment="1">
      <alignment vertical="center"/>
    </xf>
    <xf numFmtId="2" fontId="19" fillId="33" borderId="13" xfId="0" applyNumberFormat="1" applyFont="1" applyFill="1" applyBorder="1" applyAlignment="1">
      <alignment vertical="center"/>
    </xf>
    <xf numFmtId="168" fontId="41" fillId="33" borderId="12" xfId="0" applyNumberFormat="1" applyFont="1" applyFill="1" applyBorder="1" applyAlignment="1">
      <alignment vertical="center"/>
    </xf>
    <xf numFmtId="0" fontId="19" fillId="0" borderId="14" xfId="0" applyFont="1" applyBorder="1" applyAlignment="1">
      <alignment horizontal="center" vertical="center" wrapText="1"/>
    </xf>
    <xf numFmtId="0" fontId="19" fillId="0" borderId="15" xfId="0" applyFont="1" applyFill="1" applyBorder="1" applyAlignment="1">
      <alignment horizontal="center" vertical="center" wrapText="1"/>
    </xf>
    <xf numFmtId="1" fontId="19" fillId="0" borderId="16" xfId="0" applyNumberFormat="1" applyFont="1" applyFill="1" applyBorder="1" applyAlignment="1">
      <alignment horizontal="center" vertical="center" wrapText="1"/>
    </xf>
    <xf numFmtId="168" fontId="41" fillId="0" borderId="17" xfId="0" applyNumberFormat="1" applyFont="1" applyFill="1" applyBorder="1" applyAlignment="1">
      <alignment horizontal="center" vertical="center" wrapText="1"/>
    </xf>
    <xf numFmtId="2" fontId="19" fillId="11" borderId="16" xfId="0" applyNumberFormat="1" applyFont="1" applyFill="1" applyBorder="1" applyAlignment="1">
      <alignment horizontal="center" vertical="center" wrapText="1"/>
    </xf>
    <xf numFmtId="2" fontId="19" fillId="11" borderId="18" xfId="0" applyNumberFormat="1" applyFont="1" applyFill="1" applyBorder="1" applyAlignment="1">
      <alignment horizontal="center" vertical="center" wrapText="1"/>
    </xf>
    <xf numFmtId="2" fontId="19" fillId="34" borderId="16" xfId="0" applyNumberFormat="1" applyFont="1" applyFill="1" applyBorder="1" applyAlignment="1">
      <alignment horizontal="center" vertical="center" wrapText="1"/>
    </xf>
    <xf numFmtId="2" fontId="19" fillId="34" borderId="19" xfId="0" applyNumberFormat="1" applyFont="1" applyFill="1" applyBorder="1" applyAlignment="1">
      <alignment horizontal="center" vertical="center" wrapText="1"/>
    </xf>
    <xf numFmtId="2" fontId="19" fillId="12" borderId="18" xfId="0" applyNumberFormat="1" applyFont="1" applyFill="1" applyBorder="1" applyAlignment="1">
      <alignment horizontal="center" vertical="center" wrapText="1"/>
    </xf>
    <xf numFmtId="2" fontId="19" fillId="12" borderId="19" xfId="0" applyNumberFormat="1" applyFont="1" applyFill="1" applyBorder="1" applyAlignment="1">
      <alignment horizontal="center" vertical="center" wrapText="1"/>
    </xf>
    <xf numFmtId="2" fontId="19" fillId="35" borderId="18" xfId="0" applyNumberFormat="1" applyFont="1" applyFill="1" applyBorder="1" applyAlignment="1">
      <alignment horizontal="center" vertical="center" wrapText="1"/>
    </xf>
    <xf numFmtId="2" fontId="19" fillId="35" borderId="19" xfId="0" applyNumberFormat="1" applyFont="1" applyFill="1" applyBorder="1" applyAlignment="1">
      <alignment horizontal="center" vertical="center" wrapText="1"/>
    </xf>
    <xf numFmtId="168" fontId="41" fillId="0" borderId="0" xfId="0" applyNumberFormat="1" applyFont="1" applyAlignment="1">
      <alignment/>
    </xf>
    <xf numFmtId="0" fontId="40" fillId="0" borderId="20" xfId="0" applyFont="1" applyBorder="1" applyAlignment="1">
      <alignment horizontal="center"/>
    </xf>
    <xf numFmtId="0" fontId="40" fillId="0" borderId="0" xfId="0" applyFont="1" applyBorder="1" applyAlignment="1">
      <alignment horizontal="center"/>
    </xf>
    <xf numFmtId="0" fontId="40" fillId="0" borderId="0" xfId="0" applyFont="1" applyBorder="1" applyAlignment="1">
      <alignment/>
    </xf>
    <xf numFmtId="0" fontId="40" fillId="0" borderId="21" xfId="0" applyFont="1" applyBorder="1" applyAlignment="1">
      <alignment horizontal="center"/>
    </xf>
    <xf numFmtId="0" fontId="40" fillId="0" borderId="21" xfId="0" applyFont="1" applyBorder="1" applyAlignment="1">
      <alignment/>
    </xf>
    <xf numFmtId="0" fontId="40" fillId="36" borderId="20" xfId="0" applyFont="1" applyFill="1" applyBorder="1" applyAlignment="1">
      <alignment horizontal="center"/>
    </xf>
    <xf numFmtId="0" fontId="40" fillId="36" borderId="0" xfId="0" applyFont="1" applyFill="1" applyBorder="1" applyAlignment="1">
      <alignment horizontal="center"/>
    </xf>
    <xf numFmtId="0" fontId="40" fillId="36" borderId="0" xfId="0" applyFont="1" applyFill="1" applyBorder="1" applyAlignment="1">
      <alignment/>
    </xf>
    <xf numFmtId="0" fontId="40" fillId="36" borderId="22" xfId="0" applyFont="1" applyFill="1" applyBorder="1" applyAlignment="1">
      <alignment/>
    </xf>
    <xf numFmtId="0" fontId="40" fillId="0" borderId="23" xfId="0" applyFont="1" applyBorder="1" applyAlignment="1">
      <alignment horizontal="center"/>
    </xf>
    <xf numFmtId="168" fontId="41" fillId="36" borderId="24" xfId="0" applyNumberFormat="1" applyFont="1" applyFill="1" applyBorder="1" applyAlignment="1">
      <alignment horizontal="center"/>
    </xf>
    <xf numFmtId="168" fontId="41" fillId="0" borderId="24" xfId="0" applyNumberFormat="1" applyFont="1" applyBorder="1" applyAlignment="1">
      <alignment horizontal="center"/>
    </xf>
    <xf numFmtId="168" fontId="41" fillId="0" borderId="25" xfId="0" applyNumberFormat="1" applyFont="1" applyBorder="1" applyAlignment="1">
      <alignment horizontal="center"/>
    </xf>
    <xf numFmtId="0" fontId="42" fillId="36" borderId="24" xfId="0" applyFont="1" applyFill="1" applyBorder="1" applyAlignment="1">
      <alignment horizontal="center"/>
    </xf>
    <xf numFmtId="0" fontId="42" fillId="0" borderId="24" xfId="0" applyFont="1" applyBorder="1" applyAlignment="1">
      <alignment horizontal="center"/>
    </xf>
    <xf numFmtId="0" fontId="42" fillId="0" borderId="25" xfId="0" applyFont="1" applyBorder="1" applyAlignment="1">
      <alignment horizontal="center"/>
    </xf>
    <xf numFmtId="0" fontId="42" fillId="0" borderId="0" xfId="0" applyFont="1" applyAlignment="1">
      <alignment/>
    </xf>
    <xf numFmtId="2" fontId="42" fillId="36" borderId="24" xfId="0" applyNumberFormat="1" applyFont="1" applyFill="1" applyBorder="1" applyAlignment="1">
      <alignment horizontal="center"/>
    </xf>
    <xf numFmtId="2" fontId="42" fillId="0" borderId="24" xfId="0" applyNumberFormat="1" applyFont="1" applyBorder="1" applyAlignment="1">
      <alignment horizontal="center"/>
    </xf>
    <xf numFmtId="2" fontId="42" fillId="0" borderId="25" xfId="0" applyNumberFormat="1" applyFont="1" applyBorder="1" applyAlignment="1">
      <alignment horizontal="center"/>
    </xf>
    <xf numFmtId="0" fontId="42" fillId="34" borderId="24" xfId="0" applyFont="1" applyFill="1" applyBorder="1" applyAlignment="1">
      <alignment horizontal="center"/>
    </xf>
    <xf numFmtId="0" fontId="42" fillId="35" borderId="24" xfId="0" applyFont="1" applyFill="1" applyBorder="1" applyAlignment="1">
      <alignment horizontal="center"/>
    </xf>
    <xf numFmtId="0" fontId="42" fillId="37" borderId="24" xfId="0" applyFont="1" applyFill="1" applyBorder="1" applyAlignment="1">
      <alignment horizontal="center"/>
    </xf>
    <xf numFmtId="2" fontId="40" fillId="36" borderId="26" xfId="0" applyNumberFormat="1" applyFont="1" applyFill="1" applyBorder="1" applyAlignment="1">
      <alignment horizontal="center"/>
    </xf>
    <xf numFmtId="2" fontId="40" fillId="0" borderId="26" xfId="0" applyNumberFormat="1" applyFont="1" applyBorder="1" applyAlignment="1">
      <alignment horizontal="center"/>
    </xf>
    <xf numFmtId="2" fontId="40" fillId="0" borderId="27" xfId="0" applyNumberFormat="1" applyFont="1" applyBorder="1" applyAlignment="1">
      <alignment horizontal="center"/>
    </xf>
    <xf numFmtId="2" fontId="40" fillId="0" borderId="0" xfId="0" applyNumberFormat="1" applyFont="1" applyAlignment="1">
      <alignment horizontal="center"/>
    </xf>
    <xf numFmtId="2" fontId="40" fillId="36" borderId="24" xfId="0" applyNumberFormat="1" applyFont="1" applyFill="1" applyBorder="1" applyAlignment="1">
      <alignment horizontal="center"/>
    </xf>
    <xf numFmtId="2" fontId="40" fillId="36" borderId="0" xfId="0" applyNumberFormat="1" applyFont="1" applyFill="1" applyBorder="1" applyAlignment="1">
      <alignment horizontal="center"/>
    </xf>
    <xf numFmtId="2" fontId="40" fillId="0" borderId="24" xfId="0" applyNumberFormat="1" applyFont="1" applyBorder="1" applyAlignment="1">
      <alignment horizontal="center"/>
    </xf>
    <xf numFmtId="2" fontId="40" fillId="0" borderId="0" xfId="0" applyNumberFormat="1" applyFont="1" applyBorder="1" applyAlignment="1">
      <alignment horizontal="center"/>
    </xf>
    <xf numFmtId="2" fontId="40" fillId="0" borderId="25" xfId="0" applyNumberFormat="1" applyFont="1" applyBorder="1" applyAlignment="1">
      <alignment horizontal="center"/>
    </xf>
    <xf numFmtId="2" fontId="40" fillId="0" borderId="21" xfId="0" applyNumberFormat="1" applyFont="1" applyBorder="1" applyAlignment="1">
      <alignment horizontal="center"/>
    </xf>
    <xf numFmtId="2" fontId="19" fillId="11" borderId="28" xfId="0" applyNumberFormat="1" applyFont="1" applyFill="1" applyBorder="1" applyAlignment="1">
      <alignment horizontal="center" vertical="center"/>
    </xf>
    <xf numFmtId="2" fontId="19" fillId="34" borderId="10" xfId="0" applyNumberFormat="1" applyFont="1" applyFill="1" applyBorder="1" applyAlignment="1">
      <alignment horizontal="center" vertical="center"/>
    </xf>
    <xf numFmtId="2" fontId="19" fillId="34" borderId="28" xfId="0" applyNumberFormat="1" applyFont="1" applyFill="1" applyBorder="1" applyAlignment="1">
      <alignment horizontal="center" vertical="center"/>
    </xf>
    <xf numFmtId="2" fontId="19" fillId="12" borderId="29" xfId="0" applyNumberFormat="1" applyFont="1" applyFill="1" applyBorder="1" applyAlignment="1">
      <alignment horizontal="center" vertical="center"/>
    </xf>
    <xf numFmtId="2" fontId="19" fillId="12" borderId="30" xfId="0" applyNumberFormat="1" applyFont="1" applyFill="1" applyBorder="1" applyAlignment="1">
      <alignment horizontal="center" vertical="center"/>
    </xf>
    <xf numFmtId="2" fontId="19" fillId="35" borderId="12" xfId="0" applyNumberFormat="1" applyFont="1" applyFill="1" applyBorder="1" applyAlignment="1">
      <alignment horizontal="center" vertical="center"/>
    </xf>
    <xf numFmtId="2" fontId="19" fillId="35" borderId="30" xfId="0" applyNumberFormat="1" applyFont="1" applyFill="1" applyBorder="1" applyAlignment="1">
      <alignment horizontal="center" vertical="center"/>
    </xf>
    <xf numFmtId="0" fontId="42" fillId="18" borderId="29" xfId="0" applyFont="1" applyFill="1" applyBorder="1" applyAlignment="1">
      <alignment horizontal="center" vertical="center"/>
    </xf>
    <xf numFmtId="0" fontId="42" fillId="18" borderId="12" xfId="0" applyFont="1" applyFill="1" applyBorder="1" applyAlignment="1">
      <alignment horizontal="center" vertical="center"/>
    </xf>
    <xf numFmtId="0" fontId="42" fillId="18" borderId="31" xfId="0" applyFont="1" applyFill="1" applyBorder="1" applyAlignment="1">
      <alignment horizontal="center" vertical="center"/>
    </xf>
    <xf numFmtId="0" fontId="42" fillId="18" borderId="0" xfId="0" applyFont="1" applyFill="1" applyBorder="1" applyAlignment="1">
      <alignment horizontal="center" vertical="center"/>
    </xf>
    <xf numFmtId="0" fontId="42" fillId="18" borderId="22" xfId="0" applyFont="1" applyFill="1" applyBorder="1" applyAlignment="1">
      <alignment horizontal="center" vertical="center"/>
    </xf>
    <xf numFmtId="2" fontId="42" fillId="0" borderId="0" xfId="0" applyNumberFormat="1" applyFont="1" applyAlignment="1">
      <alignment horizontal="center"/>
    </xf>
    <xf numFmtId="0" fontId="40" fillId="0" borderId="20" xfId="55" applyFont="1" applyBorder="1" applyAlignment="1">
      <alignment horizontal="center"/>
      <protection/>
    </xf>
    <xf numFmtId="0" fontId="40" fillId="0" borderId="0" xfId="55" applyFont="1" applyBorder="1" applyAlignment="1">
      <alignment horizontal="center"/>
      <protection/>
    </xf>
    <xf numFmtId="0" fontId="40" fillId="0" borderId="0" xfId="55" applyFont="1" applyBorder="1">
      <alignment/>
      <protection/>
    </xf>
    <xf numFmtId="1" fontId="19" fillId="0" borderId="0" xfId="55" applyNumberFormat="1" applyFont="1" applyBorder="1" applyAlignment="1">
      <alignment horizontal="center" vertical="center"/>
      <protection/>
    </xf>
    <xf numFmtId="168" fontId="41" fillId="0" borderId="0" xfId="55" applyNumberFormat="1" applyFont="1" applyBorder="1">
      <alignment/>
      <protection/>
    </xf>
    <xf numFmtId="2" fontId="19" fillId="0" borderId="0" xfId="55" applyNumberFormat="1" applyFont="1" applyFill="1" applyBorder="1" applyAlignment="1">
      <alignment horizontal="center" vertical="center"/>
      <protection/>
    </xf>
    <xf numFmtId="2" fontId="19" fillId="0" borderId="0" xfId="55" applyNumberFormat="1" applyFont="1" applyBorder="1" applyAlignment="1">
      <alignment horizontal="center" vertical="center"/>
      <protection/>
    </xf>
    <xf numFmtId="0" fontId="40" fillId="0" borderId="22" xfId="55" applyFont="1" applyBorder="1">
      <alignment/>
      <protection/>
    </xf>
    <xf numFmtId="0" fontId="42" fillId="0" borderId="20" xfId="55" applyFont="1" applyFill="1" applyBorder="1" applyAlignment="1">
      <alignment horizontal="right"/>
      <protection/>
    </xf>
    <xf numFmtId="0" fontId="42" fillId="38" borderId="0" xfId="55" applyFont="1" applyFill="1" applyBorder="1" applyAlignment="1">
      <alignment horizontal="left"/>
      <protection/>
    </xf>
    <xf numFmtId="0" fontId="42" fillId="38" borderId="0" xfId="55" applyFont="1" applyFill="1" applyBorder="1" applyAlignment="1">
      <alignment horizontal="center"/>
      <protection/>
    </xf>
    <xf numFmtId="2" fontId="19" fillId="34" borderId="32" xfId="55" applyNumberFormat="1" applyFont="1" applyFill="1" applyBorder="1" applyAlignment="1">
      <alignment horizontal="center" vertical="center"/>
      <protection/>
    </xf>
    <xf numFmtId="2" fontId="19" fillId="12" borderId="32" xfId="55" applyNumberFormat="1" applyFont="1" applyFill="1" applyBorder="1" applyAlignment="1">
      <alignment horizontal="center" vertical="center"/>
      <protection/>
    </xf>
    <xf numFmtId="2" fontId="19" fillId="35" borderId="32" xfId="55" applyNumberFormat="1" applyFont="1" applyFill="1" applyBorder="1" applyAlignment="1">
      <alignment horizontal="center" vertical="center"/>
      <protection/>
    </xf>
    <xf numFmtId="169" fontId="19" fillId="39" borderId="33" xfId="55" applyNumberFormat="1" applyFont="1" applyFill="1" applyBorder="1" applyAlignment="1">
      <alignment horizontal="center" vertical="center"/>
      <protection/>
    </xf>
    <xf numFmtId="169" fontId="19" fillId="0" borderId="0" xfId="55" applyNumberFormat="1" applyFont="1" applyBorder="1" applyAlignment="1">
      <alignment horizontal="center" vertical="center"/>
      <protection/>
    </xf>
    <xf numFmtId="0" fontId="40" fillId="0" borderId="34" xfId="55" applyFont="1" applyBorder="1">
      <alignment/>
      <protection/>
    </xf>
    <xf numFmtId="0" fontId="40" fillId="0" borderId="35" xfId="55" applyFont="1" applyBorder="1">
      <alignment/>
      <protection/>
    </xf>
    <xf numFmtId="0" fontId="42" fillId="0" borderId="35" xfId="55" applyFont="1" applyBorder="1">
      <alignment/>
      <protection/>
    </xf>
    <xf numFmtId="168" fontId="41" fillId="0" borderId="35" xfId="55" applyNumberFormat="1" applyFont="1" applyBorder="1">
      <alignment/>
      <protection/>
    </xf>
    <xf numFmtId="2" fontId="42" fillId="0" borderId="35" xfId="55" applyNumberFormat="1" applyFont="1" applyBorder="1" applyAlignment="1">
      <alignment horizontal="center"/>
      <protection/>
    </xf>
    <xf numFmtId="2" fontId="40" fillId="0" borderId="35" xfId="55" applyNumberFormat="1" applyFont="1" applyBorder="1" applyAlignment="1">
      <alignment horizontal="center"/>
      <protection/>
    </xf>
    <xf numFmtId="0" fontId="40" fillId="0" borderId="36" xfId="55" applyFont="1" applyBorder="1">
      <alignment/>
      <protection/>
    </xf>
    <xf numFmtId="2" fontId="19" fillId="34" borderId="25" xfId="55" applyNumberFormat="1" applyFont="1" applyFill="1" applyBorder="1" applyAlignment="1">
      <alignment horizontal="center" vertical="center"/>
      <protection/>
    </xf>
    <xf numFmtId="2" fontId="19" fillId="34" borderId="27" xfId="55" applyNumberFormat="1" applyFont="1" applyFill="1" applyBorder="1" applyAlignment="1">
      <alignment horizontal="center" vertical="center"/>
      <protection/>
    </xf>
    <xf numFmtId="2" fontId="19" fillId="12" borderId="25" xfId="55" applyNumberFormat="1" applyFont="1" applyFill="1" applyBorder="1" applyAlignment="1">
      <alignment horizontal="center" vertical="center"/>
      <protection/>
    </xf>
    <xf numFmtId="2" fontId="19" fillId="12" borderId="27" xfId="55" applyNumberFormat="1" applyFont="1" applyFill="1" applyBorder="1" applyAlignment="1">
      <alignment horizontal="center" vertical="center"/>
      <protection/>
    </xf>
    <xf numFmtId="2" fontId="19" fillId="35" borderId="21" xfId="55" applyNumberFormat="1" applyFont="1" applyFill="1" applyBorder="1" applyAlignment="1">
      <alignment horizontal="center" vertical="center"/>
      <protection/>
    </xf>
    <xf numFmtId="2" fontId="19" fillId="35" borderId="27" xfId="55" applyNumberFormat="1" applyFont="1" applyFill="1" applyBorder="1" applyAlignment="1">
      <alignment horizontal="center" vertical="center"/>
      <protection/>
    </xf>
    <xf numFmtId="0" fontId="42" fillId="0" borderId="20" xfId="55" applyFont="1" applyBorder="1" applyAlignment="1">
      <alignment horizontal="left" vertical="center" wrapText="1"/>
      <protection/>
    </xf>
    <xf numFmtId="0" fontId="42" fillId="0" borderId="0" xfId="55" applyFont="1" applyBorder="1" applyAlignment="1">
      <alignment horizontal="left" vertical="center" wrapText="1"/>
      <protection/>
    </xf>
    <xf numFmtId="0" fontId="40" fillId="0" borderId="24" xfId="0" applyFont="1" applyBorder="1" applyAlignment="1">
      <alignment horizontal="left" vertical="center" wrapText="1"/>
    </xf>
    <xf numFmtId="0" fontId="40" fillId="0" borderId="0" xfId="0" applyFont="1" applyBorder="1" applyAlignment="1">
      <alignment horizontal="left" vertical="center" wrapText="1"/>
    </xf>
    <xf numFmtId="0" fontId="40" fillId="0" borderId="22" xfId="0" applyFont="1" applyBorder="1" applyAlignment="1">
      <alignment horizontal="left" vertical="center" wrapText="1"/>
    </xf>
    <xf numFmtId="43" fontId="0" fillId="0" borderId="0" xfId="42" applyFont="1" applyAlignment="1">
      <alignment/>
    </xf>
    <xf numFmtId="0" fontId="40" fillId="0" borderId="25" xfId="0" applyFont="1" applyBorder="1" applyAlignment="1">
      <alignment horizontal="left" vertical="center" wrapText="1"/>
    </xf>
    <xf numFmtId="0" fontId="40" fillId="0" borderId="21" xfId="0" applyFont="1" applyBorder="1" applyAlignment="1">
      <alignment horizontal="left" vertical="center" wrapText="1"/>
    </xf>
    <xf numFmtId="0" fontId="40" fillId="0" borderId="37"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2"/>
  <sheetViews>
    <sheetView tabSelected="1" zoomScale="80" zoomScaleNormal="80" zoomScalePageLayoutView="0" workbookViewId="0" topLeftCell="A1">
      <pane ySplit="2" topLeftCell="A30" activePane="bottomLeft" state="frozen"/>
      <selection pane="topLeft" activeCell="A1" sqref="A1"/>
      <selection pane="bottomLeft" activeCell="O53" sqref="O53:R62"/>
    </sheetView>
  </sheetViews>
  <sheetFormatPr defaultColWidth="9.140625" defaultRowHeight="15"/>
  <cols>
    <col min="1" max="1" width="35.00390625" style="3" customWidth="1"/>
    <col min="2" max="3" width="10.00390625" style="3" customWidth="1"/>
    <col min="4" max="4" width="35.00390625" style="3" customWidth="1"/>
    <col min="5" max="5" width="10.00390625" style="38" customWidth="1"/>
    <col min="6" max="6" width="10.00390625" style="21" customWidth="1"/>
    <col min="7" max="7" width="10.00390625" style="67" customWidth="1"/>
    <col min="8" max="10" width="10.00390625" style="48" customWidth="1"/>
    <col min="11" max="14" width="9.140625" style="48" customWidth="1"/>
    <col min="15" max="16384" width="9.140625" style="3" customWidth="1"/>
  </cols>
  <sheetData>
    <row r="1" spans="1:18" ht="15.75">
      <c r="A1" s="4" t="s">
        <v>60</v>
      </c>
      <c r="B1" s="5"/>
      <c r="C1" s="6"/>
      <c r="D1" s="6"/>
      <c r="E1" s="7"/>
      <c r="F1" s="8"/>
      <c r="G1" s="2" t="s">
        <v>0</v>
      </c>
      <c r="H1" s="55"/>
      <c r="I1" s="56" t="s">
        <v>61</v>
      </c>
      <c r="J1" s="57"/>
      <c r="K1" s="58" t="s">
        <v>62</v>
      </c>
      <c r="L1" s="59"/>
      <c r="M1" s="60" t="s">
        <v>63</v>
      </c>
      <c r="N1" s="61"/>
      <c r="O1" s="62" t="s">
        <v>64</v>
      </c>
      <c r="P1" s="63"/>
      <c r="Q1" s="63"/>
      <c r="R1" s="64"/>
    </row>
    <row r="2" spans="1:18" ht="31.5">
      <c r="A2" s="9" t="s">
        <v>1</v>
      </c>
      <c r="B2" s="10" t="s">
        <v>2</v>
      </c>
      <c r="C2" s="10" t="s">
        <v>3</v>
      </c>
      <c r="D2" s="10" t="s">
        <v>4</v>
      </c>
      <c r="E2" s="11" t="s">
        <v>5</v>
      </c>
      <c r="F2" s="12" t="s">
        <v>65</v>
      </c>
      <c r="G2" s="13" t="s">
        <v>66</v>
      </c>
      <c r="H2" s="14" t="s">
        <v>67</v>
      </c>
      <c r="I2" s="15" t="s">
        <v>68</v>
      </c>
      <c r="J2" s="16" t="s">
        <v>69</v>
      </c>
      <c r="K2" s="17" t="s">
        <v>68</v>
      </c>
      <c r="L2" s="18" t="s">
        <v>69</v>
      </c>
      <c r="M2" s="19" t="s">
        <v>68</v>
      </c>
      <c r="N2" s="20" t="s">
        <v>69</v>
      </c>
      <c r="O2" s="65"/>
      <c r="P2" s="65"/>
      <c r="Q2" s="65"/>
      <c r="R2" s="66"/>
    </row>
    <row r="3" spans="1:18" ht="15.75">
      <c r="A3" s="27"/>
      <c r="B3" s="28"/>
      <c r="C3" s="28"/>
      <c r="D3" s="29"/>
      <c r="E3" s="35"/>
      <c r="F3" s="32"/>
      <c r="G3" s="39"/>
      <c r="H3" s="50"/>
      <c r="I3" s="49"/>
      <c r="J3" s="45"/>
      <c r="K3" s="50"/>
      <c r="L3" s="45"/>
      <c r="M3" s="50"/>
      <c r="N3" s="45"/>
      <c r="O3" s="29"/>
      <c r="P3" s="29"/>
      <c r="Q3" s="29"/>
      <c r="R3" s="30"/>
    </row>
    <row r="4" spans="1:18" ht="15.75">
      <c r="A4" s="22" t="s">
        <v>75</v>
      </c>
      <c r="B4" s="23">
        <v>3</v>
      </c>
      <c r="C4" s="23">
        <v>1</v>
      </c>
      <c r="D4" s="24" t="s">
        <v>6</v>
      </c>
      <c r="E4" s="43">
        <v>1</v>
      </c>
      <c r="F4" s="33">
        <v>2.3</v>
      </c>
      <c r="G4" s="40">
        <v>1.5</v>
      </c>
      <c r="H4" s="52">
        <f aca="true" t="shared" si="0" ref="H4:H11">ROUND(5/F4,1)</f>
        <v>2.2</v>
      </c>
      <c r="I4" s="51"/>
      <c r="J4" s="46"/>
      <c r="K4" s="52"/>
      <c r="L4" s="46"/>
      <c r="M4" s="52"/>
      <c r="N4" s="46"/>
      <c r="O4" s="99" t="s">
        <v>73</v>
      </c>
      <c r="P4" s="100"/>
      <c r="Q4" s="100"/>
      <c r="R4" s="101"/>
    </row>
    <row r="5" spans="1:18" ht="15.75">
      <c r="A5" s="22" t="s">
        <v>75</v>
      </c>
      <c r="B5" s="23">
        <v>3</v>
      </c>
      <c r="C5" s="23">
        <v>7</v>
      </c>
      <c r="D5" s="24" t="s">
        <v>7</v>
      </c>
      <c r="E5" s="36"/>
      <c r="F5" s="33">
        <v>2.7</v>
      </c>
      <c r="G5" s="40">
        <v>17</v>
      </c>
      <c r="H5" s="52">
        <f t="shared" si="0"/>
        <v>1.9</v>
      </c>
      <c r="I5" s="51"/>
      <c r="J5" s="46"/>
      <c r="K5" s="52"/>
      <c r="L5" s="46"/>
      <c r="M5" s="52">
        <f>H5</f>
        <v>1.9</v>
      </c>
      <c r="N5" s="46"/>
      <c r="O5" s="99"/>
      <c r="P5" s="100"/>
      <c r="Q5" s="100"/>
      <c r="R5" s="101"/>
    </row>
    <row r="6" spans="1:18" ht="15.75">
      <c r="A6" s="22" t="s">
        <v>75</v>
      </c>
      <c r="B6" s="23">
        <v>3</v>
      </c>
      <c r="C6" s="23">
        <v>3</v>
      </c>
      <c r="D6" s="24" t="s">
        <v>8</v>
      </c>
      <c r="E6" s="44">
        <v>2</v>
      </c>
      <c r="F6" s="33">
        <v>13.4</v>
      </c>
      <c r="G6" s="40"/>
      <c r="H6" s="52">
        <f t="shared" si="0"/>
        <v>0.4</v>
      </c>
      <c r="I6" s="51"/>
      <c r="J6" s="46"/>
      <c r="K6" s="52"/>
      <c r="L6" s="46"/>
      <c r="M6" s="52"/>
      <c r="N6" s="46"/>
      <c r="O6" s="99"/>
      <c r="P6" s="100"/>
      <c r="Q6" s="100"/>
      <c r="R6" s="101"/>
    </row>
    <row r="7" spans="1:18" ht="15.75">
      <c r="A7" s="22" t="s">
        <v>75</v>
      </c>
      <c r="B7" s="23">
        <v>3</v>
      </c>
      <c r="C7" s="23">
        <v>5</v>
      </c>
      <c r="D7" s="24" t="s">
        <v>9</v>
      </c>
      <c r="E7" s="36"/>
      <c r="F7" s="33">
        <v>13.4</v>
      </c>
      <c r="G7" s="40"/>
      <c r="H7" s="52">
        <f t="shared" si="0"/>
        <v>0.4</v>
      </c>
      <c r="I7" s="51"/>
      <c r="J7" s="46"/>
      <c r="K7" s="52"/>
      <c r="L7" s="46"/>
      <c r="M7" s="52"/>
      <c r="N7" s="46"/>
      <c r="O7" s="99"/>
      <c r="P7" s="100"/>
      <c r="Q7" s="100"/>
      <c r="R7" s="101"/>
    </row>
    <row r="8" spans="1:18" ht="15.75">
      <c r="A8" s="22" t="s">
        <v>75</v>
      </c>
      <c r="B8" s="23">
        <v>3</v>
      </c>
      <c r="C8" s="23">
        <v>13</v>
      </c>
      <c r="D8" s="24" t="s">
        <v>10</v>
      </c>
      <c r="E8" s="36"/>
      <c r="F8" s="33">
        <v>14.3</v>
      </c>
      <c r="G8" s="40"/>
      <c r="H8" s="52">
        <f t="shared" si="0"/>
        <v>0.3</v>
      </c>
      <c r="I8" s="51"/>
      <c r="J8" s="46"/>
      <c r="K8" s="52"/>
      <c r="L8" s="46"/>
      <c r="M8" s="52"/>
      <c r="N8" s="46"/>
      <c r="O8" s="99"/>
      <c r="P8" s="100"/>
      <c r="Q8" s="100"/>
      <c r="R8" s="101"/>
    </row>
    <row r="9" spans="1:18" ht="15.75">
      <c r="A9" s="22" t="s">
        <v>75</v>
      </c>
      <c r="B9" s="23">
        <v>3</v>
      </c>
      <c r="C9" s="23">
        <v>9</v>
      </c>
      <c r="D9" s="24" t="s">
        <v>11</v>
      </c>
      <c r="E9" s="36"/>
      <c r="F9" s="33">
        <v>23.7</v>
      </c>
      <c r="G9" s="40"/>
      <c r="H9" s="52">
        <f t="shared" si="0"/>
        <v>0.2</v>
      </c>
      <c r="I9" s="51"/>
      <c r="J9" s="46"/>
      <c r="K9" s="52"/>
      <c r="L9" s="46"/>
      <c r="M9" s="52"/>
      <c r="N9" s="46"/>
      <c r="O9" s="99"/>
      <c r="P9" s="100"/>
      <c r="Q9" s="100"/>
      <c r="R9" s="101"/>
    </row>
    <row r="10" spans="1:18" ht="15.75">
      <c r="A10" s="22" t="s">
        <v>75</v>
      </c>
      <c r="B10" s="23">
        <v>3</v>
      </c>
      <c r="C10" s="23">
        <v>12</v>
      </c>
      <c r="D10" s="24" t="s">
        <v>12</v>
      </c>
      <c r="E10" s="42">
        <v>3</v>
      </c>
      <c r="F10" s="33">
        <v>60.9</v>
      </c>
      <c r="G10" s="40"/>
      <c r="H10" s="52">
        <f t="shared" si="0"/>
        <v>0.1</v>
      </c>
      <c r="I10" s="51"/>
      <c r="J10" s="46"/>
      <c r="K10" s="52"/>
      <c r="L10" s="46"/>
      <c r="M10" s="52"/>
      <c r="N10" s="46"/>
      <c r="O10" s="99"/>
      <c r="P10" s="100"/>
      <c r="Q10" s="100"/>
      <c r="R10" s="101"/>
    </row>
    <row r="11" spans="1:18" ht="15.75">
      <c r="A11" s="22" t="s">
        <v>75</v>
      </c>
      <c r="B11" s="23">
        <v>3</v>
      </c>
      <c r="C11" s="23">
        <v>11</v>
      </c>
      <c r="D11" s="24" t="s">
        <v>13</v>
      </c>
      <c r="E11" s="36"/>
      <c r="F11" s="33">
        <v>71.1</v>
      </c>
      <c r="G11" s="40"/>
      <c r="H11" s="52">
        <f t="shared" si="0"/>
        <v>0.1</v>
      </c>
      <c r="I11" s="51"/>
      <c r="J11" s="46"/>
      <c r="K11" s="52"/>
      <c r="L11" s="46"/>
      <c r="M11" s="52"/>
      <c r="N11" s="46"/>
      <c r="O11" s="99"/>
      <c r="P11" s="100"/>
      <c r="Q11" s="100"/>
      <c r="R11" s="101"/>
    </row>
    <row r="12" spans="1:18" ht="15.75">
      <c r="A12" s="27"/>
      <c r="B12" s="28"/>
      <c r="C12" s="28"/>
      <c r="D12" s="29"/>
      <c r="E12" s="35"/>
      <c r="F12" s="32"/>
      <c r="G12" s="39"/>
      <c r="H12" s="50"/>
      <c r="I12" s="49"/>
      <c r="J12" s="45"/>
      <c r="K12" s="50"/>
      <c r="L12" s="45"/>
      <c r="M12" s="50"/>
      <c r="N12" s="45"/>
      <c r="O12" s="29"/>
      <c r="P12" s="29"/>
      <c r="Q12" s="29"/>
      <c r="R12" s="30"/>
    </row>
    <row r="13" spans="1:18" ht="15.75">
      <c r="A13" s="22" t="s">
        <v>75</v>
      </c>
      <c r="B13" s="23">
        <v>4</v>
      </c>
      <c r="C13" s="23">
        <v>3</v>
      </c>
      <c r="D13" s="24" t="s">
        <v>14</v>
      </c>
      <c r="E13" s="43">
        <v>1</v>
      </c>
      <c r="F13" s="33">
        <v>2.7</v>
      </c>
      <c r="G13" s="40">
        <v>1.85</v>
      </c>
      <c r="H13" s="52">
        <f aca="true" t="shared" si="1" ref="H13:H20">ROUND(5/F13,1)</f>
        <v>1.9</v>
      </c>
      <c r="I13" s="51"/>
      <c r="J13" s="46"/>
      <c r="K13" s="52"/>
      <c r="L13" s="46"/>
      <c r="M13" s="52"/>
      <c r="N13" s="46"/>
      <c r="O13" s="99" t="s">
        <v>74</v>
      </c>
      <c r="P13" s="100"/>
      <c r="Q13" s="100"/>
      <c r="R13" s="101"/>
    </row>
    <row r="14" spans="1:18" ht="15.75">
      <c r="A14" s="22" t="s">
        <v>75</v>
      </c>
      <c r="B14" s="23">
        <v>4</v>
      </c>
      <c r="C14" s="23">
        <v>1</v>
      </c>
      <c r="D14" s="24" t="s">
        <v>15</v>
      </c>
      <c r="E14" s="36"/>
      <c r="F14" s="33">
        <v>4.1</v>
      </c>
      <c r="G14" s="40"/>
      <c r="H14" s="52">
        <f t="shared" si="1"/>
        <v>1.2</v>
      </c>
      <c r="I14" s="51"/>
      <c r="J14" s="46"/>
      <c r="K14" s="52"/>
      <c r="L14" s="46"/>
      <c r="M14" s="52"/>
      <c r="N14" s="46"/>
      <c r="O14" s="99"/>
      <c r="P14" s="100"/>
      <c r="Q14" s="100"/>
      <c r="R14" s="101"/>
    </row>
    <row r="15" spans="1:18" ht="15.75">
      <c r="A15" s="22" t="s">
        <v>75</v>
      </c>
      <c r="B15" s="23">
        <v>4</v>
      </c>
      <c r="C15" s="23">
        <v>2</v>
      </c>
      <c r="D15" s="24" t="s">
        <v>16</v>
      </c>
      <c r="E15" s="42">
        <v>3</v>
      </c>
      <c r="F15" s="33">
        <v>4.1</v>
      </c>
      <c r="G15" s="40"/>
      <c r="H15" s="52">
        <f t="shared" si="1"/>
        <v>1.2</v>
      </c>
      <c r="I15" s="51"/>
      <c r="J15" s="46"/>
      <c r="K15" s="52"/>
      <c r="L15" s="46"/>
      <c r="M15" s="52"/>
      <c r="N15" s="46"/>
      <c r="O15" s="99"/>
      <c r="P15" s="100"/>
      <c r="Q15" s="100"/>
      <c r="R15" s="101"/>
    </row>
    <row r="16" spans="1:18" ht="15.75">
      <c r="A16" s="22" t="s">
        <v>75</v>
      </c>
      <c r="B16" s="23">
        <v>4</v>
      </c>
      <c r="C16" s="23">
        <v>5</v>
      </c>
      <c r="D16" s="24" t="s">
        <v>17</v>
      </c>
      <c r="E16" s="36"/>
      <c r="F16" s="33">
        <v>13.4</v>
      </c>
      <c r="G16" s="40"/>
      <c r="H16" s="52">
        <f t="shared" si="1"/>
        <v>0.4</v>
      </c>
      <c r="I16" s="51"/>
      <c r="J16" s="46"/>
      <c r="K16" s="52"/>
      <c r="L16" s="46"/>
      <c r="M16" s="52"/>
      <c r="N16" s="46"/>
      <c r="O16" s="99"/>
      <c r="P16" s="100"/>
      <c r="Q16" s="100"/>
      <c r="R16" s="101"/>
    </row>
    <row r="17" spans="1:18" ht="15.75">
      <c r="A17" s="22" t="s">
        <v>75</v>
      </c>
      <c r="B17" s="23">
        <v>4</v>
      </c>
      <c r="C17" s="23">
        <v>8</v>
      </c>
      <c r="D17" s="24" t="s">
        <v>18</v>
      </c>
      <c r="E17" s="36"/>
      <c r="F17" s="33">
        <v>16.9</v>
      </c>
      <c r="G17" s="40"/>
      <c r="H17" s="52">
        <f t="shared" si="1"/>
        <v>0.3</v>
      </c>
      <c r="I17" s="51"/>
      <c r="J17" s="46"/>
      <c r="K17" s="52"/>
      <c r="L17" s="46"/>
      <c r="M17" s="52"/>
      <c r="N17" s="46"/>
      <c r="O17" s="99"/>
      <c r="P17" s="100"/>
      <c r="Q17" s="100"/>
      <c r="R17" s="101"/>
    </row>
    <row r="18" spans="1:18" ht="15.75">
      <c r="A18" s="22" t="s">
        <v>75</v>
      </c>
      <c r="B18" s="23">
        <v>4</v>
      </c>
      <c r="C18" s="23">
        <v>6</v>
      </c>
      <c r="D18" s="24" t="s">
        <v>19</v>
      </c>
      <c r="E18" s="44">
        <v>2</v>
      </c>
      <c r="F18" s="33">
        <v>20.3</v>
      </c>
      <c r="G18" s="40"/>
      <c r="H18" s="52">
        <f t="shared" si="1"/>
        <v>0.2</v>
      </c>
      <c r="I18" s="51"/>
      <c r="J18" s="46"/>
      <c r="K18" s="52"/>
      <c r="L18" s="46"/>
      <c r="M18" s="52"/>
      <c r="N18" s="46"/>
      <c r="O18" s="99"/>
      <c r="P18" s="100"/>
      <c r="Q18" s="100"/>
      <c r="R18" s="101"/>
    </row>
    <row r="19" spans="1:18" ht="15.75">
      <c r="A19" s="22" t="s">
        <v>75</v>
      </c>
      <c r="B19" s="23">
        <v>4</v>
      </c>
      <c r="C19" s="23">
        <v>7</v>
      </c>
      <c r="D19" s="24" t="s">
        <v>20</v>
      </c>
      <c r="E19" s="36"/>
      <c r="F19" s="33">
        <v>23.7</v>
      </c>
      <c r="G19" s="40"/>
      <c r="H19" s="52">
        <f t="shared" si="1"/>
        <v>0.2</v>
      </c>
      <c r="I19" s="51"/>
      <c r="J19" s="46"/>
      <c r="K19" s="52"/>
      <c r="L19" s="46"/>
      <c r="M19" s="52"/>
      <c r="N19" s="46"/>
      <c r="O19" s="99"/>
      <c r="P19" s="100"/>
      <c r="Q19" s="100"/>
      <c r="R19" s="101"/>
    </row>
    <row r="20" spans="1:18" ht="15.75">
      <c r="A20" s="22" t="s">
        <v>75</v>
      </c>
      <c r="B20" s="23">
        <v>4</v>
      </c>
      <c r="C20" s="23">
        <v>9</v>
      </c>
      <c r="D20" s="24" t="s">
        <v>21</v>
      </c>
      <c r="E20" s="36"/>
      <c r="F20" s="33">
        <v>60.9</v>
      </c>
      <c r="G20" s="40"/>
      <c r="H20" s="52">
        <f t="shared" si="1"/>
        <v>0.1</v>
      </c>
      <c r="I20" s="51"/>
      <c r="J20" s="46"/>
      <c r="K20" s="52"/>
      <c r="L20" s="46"/>
      <c r="M20" s="52"/>
      <c r="N20" s="46"/>
      <c r="O20" s="99"/>
      <c r="P20" s="100"/>
      <c r="Q20" s="100"/>
      <c r="R20" s="101"/>
    </row>
    <row r="21" spans="1:18" ht="15.75">
      <c r="A21" s="27"/>
      <c r="B21" s="28"/>
      <c r="C21" s="28"/>
      <c r="D21" s="29"/>
      <c r="E21" s="35"/>
      <c r="F21" s="32"/>
      <c r="G21" s="39"/>
      <c r="H21" s="50"/>
      <c r="I21" s="49"/>
      <c r="J21" s="45"/>
      <c r="K21" s="50"/>
      <c r="L21" s="45"/>
      <c r="M21" s="50"/>
      <c r="N21" s="45"/>
      <c r="O21" s="29"/>
      <c r="P21" s="29"/>
      <c r="Q21" s="29"/>
      <c r="R21" s="30"/>
    </row>
    <row r="22" spans="1:18" ht="15.75">
      <c r="A22" s="22" t="s">
        <v>75</v>
      </c>
      <c r="B22" s="23">
        <v>5</v>
      </c>
      <c r="C22" s="23">
        <v>4</v>
      </c>
      <c r="D22" s="24" t="s">
        <v>22</v>
      </c>
      <c r="E22" s="44">
        <v>2</v>
      </c>
      <c r="F22" s="33">
        <v>2.5</v>
      </c>
      <c r="G22" s="40">
        <v>3.3</v>
      </c>
      <c r="H22" s="52">
        <f aca="true" t="shared" si="2" ref="H22:H29">ROUND(5/F22,1)</f>
        <v>2</v>
      </c>
      <c r="I22" s="51">
        <f>H22</f>
        <v>2</v>
      </c>
      <c r="J22" s="46"/>
      <c r="K22" s="52"/>
      <c r="L22" s="46"/>
      <c r="M22" s="52">
        <f>H22</f>
        <v>2</v>
      </c>
      <c r="N22" s="46"/>
      <c r="O22" s="99" t="s">
        <v>76</v>
      </c>
      <c r="P22" s="100"/>
      <c r="Q22" s="100"/>
      <c r="R22" s="101"/>
    </row>
    <row r="23" spans="1:18" ht="15.75">
      <c r="A23" s="22" t="s">
        <v>75</v>
      </c>
      <c r="B23" s="23">
        <v>5</v>
      </c>
      <c r="C23" s="23">
        <v>7</v>
      </c>
      <c r="D23" s="24" t="s">
        <v>23</v>
      </c>
      <c r="E23" s="36"/>
      <c r="F23" s="33">
        <v>7.1</v>
      </c>
      <c r="G23" s="40"/>
      <c r="H23" s="52">
        <f t="shared" si="2"/>
        <v>0.7</v>
      </c>
      <c r="I23" s="51"/>
      <c r="J23" s="46"/>
      <c r="K23" s="52"/>
      <c r="L23" s="46"/>
      <c r="M23" s="52"/>
      <c r="N23" s="46"/>
      <c r="O23" s="99"/>
      <c r="P23" s="100"/>
      <c r="Q23" s="100"/>
      <c r="R23" s="101"/>
    </row>
    <row r="24" spans="1:18" ht="15.75">
      <c r="A24" s="22" t="s">
        <v>75</v>
      </c>
      <c r="B24" s="23">
        <v>5</v>
      </c>
      <c r="C24" s="23">
        <v>6</v>
      </c>
      <c r="D24" s="24" t="s">
        <v>24</v>
      </c>
      <c r="E24" s="36"/>
      <c r="F24" s="33">
        <v>7.9</v>
      </c>
      <c r="G24" s="40"/>
      <c r="H24" s="52">
        <f t="shared" si="2"/>
        <v>0.6</v>
      </c>
      <c r="I24" s="51"/>
      <c r="J24" s="46"/>
      <c r="K24" s="52"/>
      <c r="L24" s="46"/>
      <c r="M24" s="52"/>
      <c r="N24" s="46"/>
      <c r="O24" s="99"/>
      <c r="P24" s="100"/>
      <c r="Q24" s="100"/>
      <c r="R24" s="101"/>
    </row>
    <row r="25" spans="1:18" ht="15.75">
      <c r="A25" s="22" t="s">
        <v>75</v>
      </c>
      <c r="B25" s="23">
        <v>5</v>
      </c>
      <c r="C25" s="23">
        <v>9</v>
      </c>
      <c r="D25" s="24" t="s">
        <v>25</v>
      </c>
      <c r="E25" s="43">
        <v>1</v>
      </c>
      <c r="F25" s="33">
        <v>8.5</v>
      </c>
      <c r="G25" s="40">
        <v>9</v>
      </c>
      <c r="H25" s="52">
        <f t="shared" si="2"/>
        <v>0.6</v>
      </c>
      <c r="I25" s="51"/>
      <c r="J25" s="46"/>
      <c r="K25" s="52"/>
      <c r="L25" s="46"/>
      <c r="M25" s="52"/>
      <c r="N25" s="46"/>
      <c r="O25" s="99"/>
      <c r="P25" s="100"/>
      <c r="Q25" s="100"/>
      <c r="R25" s="101"/>
    </row>
    <row r="26" spans="1:18" ht="15.75">
      <c r="A26" s="22" t="s">
        <v>75</v>
      </c>
      <c r="B26" s="23">
        <v>5</v>
      </c>
      <c r="C26" s="23">
        <v>10</v>
      </c>
      <c r="D26" s="24" t="s">
        <v>26</v>
      </c>
      <c r="E26" s="36"/>
      <c r="F26" s="33">
        <v>9.2</v>
      </c>
      <c r="G26" s="40"/>
      <c r="H26" s="52">
        <f t="shared" si="2"/>
        <v>0.5</v>
      </c>
      <c r="I26" s="51"/>
      <c r="J26" s="46"/>
      <c r="K26" s="52"/>
      <c r="L26" s="46"/>
      <c r="M26" s="52"/>
      <c r="N26" s="46"/>
      <c r="O26" s="99"/>
      <c r="P26" s="100"/>
      <c r="Q26" s="100"/>
      <c r="R26" s="101"/>
    </row>
    <row r="27" spans="1:18" ht="15.75">
      <c r="A27" s="22" t="s">
        <v>75</v>
      </c>
      <c r="B27" s="23">
        <v>5</v>
      </c>
      <c r="C27" s="23">
        <v>5</v>
      </c>
      <c r="D27" s="24" t="s">
        <v>27</v>
      </c>
      <c r="E27" s="42">
        <v>3</v>
      </c>
      <c r="F27" s="33">
        <v>11.8</v>
      </c>
      <c r="G27" s="40"/>
      <c r="H27" s="52">
        <f t="shared" si="2"/>
        <v>0.4</v>
      </c>
      <c r="I27" s="51"/>
      <c r="J27" s="46"/>
      <c r="K27" s="52"/>
      <c r="L27" s="46"/>
      <c r="M27" s="52"/>
      <c r="N27" s="46"/>
      <c r="O27" s="99"/>
      <c r="P27" s="100"/>
      <c r="Q27" s="100"/>
      <c r="R27" s="101"/>
    </row>
    <row r="28" spans="1:18" ht="15.75">
      <c r="A28" s="22" t="s">
        <v>75</v>
      </c>
      <c r="B28" s="23">
        <v>5</v>
      </c>
      <c r="C28" s="23">
        <v>2</v>
      </c>
      <c r="D28" s="24" t="s">
        <v>28</v>
      </c>
      <c r="E28" s="36"/>
      <c r="F28" s="33">
        <v>13.7</v>
      </c>
      <c r="G28" s="40"/>
      <c r="H28" s="52">
        <f t="shared" si="2"/>
        <v>0.4</v>
      </c>
      <c r="I28" s="51"/>
      <c r="J28" s="46"/>
      <c r="K28" s="52"/>
      <c r="L28" s="46"/>
      <c r="M28" s="52"/>
      <c r="N28" s="46"/>
      <c r="O28" s="99"/>
      <c r="P28" s="100"/>
      <c r="Q28" s="100"/>
      <c r="R28" s="101"/>
    </row>
    <row r="29" spans="1:18" ht="15.75">
      <c r="A29" s="22" t="s">
        <v>75</v>
      </c>
      <c r="B29" s="23">
        <v>5</v>
      </c>
      <c r="C29" s="23">
        <v>8</v>
      </c>
      <c r="D29" s="24" t="s">
        <v>29</v>
      </c>
      <c r="E29" s="36"/>
      <c r="F29" s="33">
        <v>20.2</v>
      </c>
      <c r="G29" s="40"/>
      <c r="H29" s="52">
        <f t="shared" si="2"/>
        <v>0.2</v>
      </c>
      <c r="I29" s="51"/>
      <c r="J29" s="46"/>
      <c r="K29" s="52"/>
      <c r="L29" s="46"/>
      <c r="M29" s="52"/>
      <c r="N29" s="46"/>
      <c r="O29" s="99"/>
      <c r="P29" s="100"/>
      <c r="Q29" s="100"/>
      <c r="R29" s="101"/>
    </row>
    <row r="30" spans="1:18" ht="15.75">
      <c r="A30" s="27"/>
      <c r="B30" s="28"/>
      <c r="C30" s="28"/>
      <c r="D30" s="29"/>
      <c r="E30" s="35"/>
      <c r="F30" s="32"/>
      <c r="G30" s="39"/>
      <c r="H30" s="50"/>
      <c r="I30" s="49"/>
      <c r="J30" s="45"/>
      <c r="K30" s="50"/>
      <c r="L30" s="45"/>
      <c r="M30" s="50"/>
      <c r="N30" s="45"/>
      <c r="O30" s="29"/>
      <c r="P30" s="29"/>
      <c r="Q30" s="29"/>
      <c r="R30" s="30"/>
    </row>
    <row r="31" spans="1:18" ht="15.75">
      <c r="A31" s="22" t="s">
        <v>75</v>
      </c>
      <c r="B31" s="23">
        <v>6</v>
      </c>
      <c r="C31" s="23">
        <v>6</v>
      </c>
      <c r="D31" s="24" t="s">
        <v>30</v>
      </c>
      <c r="E31" s="36"/>
      <c r="F31" s="33">
        <v>4.6</v>
      </c>
      <c r="G31" s="40">
        <v>17</v>
      </c>
      <c r="H31" s="52">
        <f aca="true" t="shared" si="3" ref="H31:H39">ROUND(5/F31,1)</f>
        <v>1.1</v>
      </c>
      <c r="I31" s="51">
        <f>H31</f>
        <v>1.1</v>
      </c>
      <c r="J31" s="46"/>
      <c r="K31" s="52"/>
      <c r="L31" s="46"/>
      <c r="M31" s="52"/>
      <c r="N31" s="46"/>
      <c r="O31" s="99"/>
      <c r="P31" s="100"/>
      <c r="Q31" s="100"/>
      <c r="R31" s="101"/>
    </row>
    <row r="32" spans="1:18" ht="15.75">
      <c r="A32" s="22" t="s">
        <v>75</v>
      </c>
      <c r="B32" s="23">
        <v>6</v>
      </c>
      <c r="C32" s="23">
        <v>8</v>
      </c>
      <c r="D32" s="24" t="s">
        <v>31</v>
      </c>
      <c r="E32" s="36"/>
      <c r="F32" s="33">
        <v>4.9</v>
      </c>
      <c r="G32" s="40">
        <v>4.5</v>
      </c>
      <c r="H32" s="52">
        <f t="shared" si="3"/>
        <v>1</v>
      </c>
      <c r="I32" s="51"/>
      <c r="J32" s="46"/>
      <c r="K32" s="52"/>
      <c r="L32" s="46"/>
      <c r="M32" s="52"/>
      <c r="N32" s="46"/>
      <c r="O32" s="99"/>
      <c r="P32" s="100"/>
      <c r="Q32" s="100"/>
      <c r="R32" s="101"/>
    </row>
    <row r="33" spans="1:18" ht="15.75">
      <c r="A33" s="22" t="s">
        <v>75</v>
      </c>
      <c r="B33" s="23">
        <v>6</v>
      </c>
      <c r="C33" s="23">
        <v>1</v>
      </c>
      <c r="D33" s="24" t="s">
        <v>32</v>
      </c>
      <c r="E33" s="42">
        <v>3</v>
      </c>
      <c r="F33" s="33">
        <v>5.3</v>
      </c>
      <c r="G33" s="40"/>
      <c r="H33" s="52">
        <f t="shared" si="3"/>
        <v>0.9</v>
      </c>
      <c r="I33" s="51"/>
      <c r="J33" s="46"/>
      <c r="K33" s="52"/>
      <c r="L33" s="46"/>
      <c r="M33" s="52"/>
      <c r="N33" s="46"/>
      <c r="O33" s="99"/>
      <c r="P33" s="100"/>
      <c r="Q33" s="100"/>
      <c r="R33" s="101"/>
    </row>
    <row r="34" spans="1:18" ht="15.75">
      <c r="A34" s="22" t="s">
        <v>75</v>
      </c>
      <c r="B34" s="23">
        <v>6</v>
      </c>
      <c r="C34" s="23">
        <v>10</v>
      </c>
      <c r="D34" s="24" t="s">
        <v>33</v>
      </c>
      <c r="E34" s="44">
        <v>2</v>
      </c>
      <c r="F34" s="33">
        <v>6.4</v>
      </c>
      <c r="G34" s="40"/>
      <c r="H34" s="52">
        <f t="shared" si="3"/>
        <v>0.8</v>
      </c>
      <c r="I34" s="51"/>
      <c r="J34" s="46"/>
      <c r="K34" s="52"/>
      <c r="L34" s="46"/>
      <c r="M34" s="52"/>
      <c r="N34" s="46"/>
      <c r="O34" s="99"/>
      <c r="P34" s="100"/>
      <c r="Q34" s="100"/>
      <c r="R34" s="101"/>
    </row>
    <row r="35" spans="1:18" ht="15.75">
      <c r="A35" s="22" t="s">
        <v>75</v>
      </c>
      <c r="B35" s="23">
        <v>6</v>
      </c>
      <c r="C35" s="23">
        <v>9</v>
      </c>
      <c r="D35" s="24" t="s">
        <v>34</v>
      </c>
      <c r="E35" s="36"/>
      <c r="F35" s="33">
        <v>8.9</v>
      </c>
      <c r="G35" s="40"/>
      <c r="H35" s="52">
        <f t="shared" si="3"/>
        <v>0.6</v>
      </c>
      <c r="I35" s="51"/>
      <c r="J35" s="46"/>
      <c r="K35" s="52"/>
      <c r="L35" s="46"/>
      <c r="M35" s="52"/>
      <c r="N35" s="46"/>
      <c r="O35" s="99"/>
      <c r="P35" s="100"/>
      <c r="Q35" s="100"/>
      <c r="R35" s="101"/>
    </row>
    <row r="36" spans="1:18" ht="15.75">
      <c r="A36" s="22" t="s">
        <v>75</v>
      </c>
      <c r="B36" s="23">
        <v>6</v>
      </c>
      <c r="C36" s="23">
        <v>11</v>
      </c>
      <c r="D36" s="24" t="s">
        <v>35</v>
      </c>
      <c r="E36" s="36"/>
      <c r="F36" s="33">
        <v>12.8</v>
      </c>
      <c r="G36" s="40"/>
      <c r="H36" s="52">
        <f t="shared" si="3"/>
        <v>0.4</v>
      </c>
      <c r="I36" s="51"/>
      <c r="J36" s="46"/>
      <c r="K36" s="52"/>
      <c r="L36" s="46"/>
      <c r="M36" s="52"/>
      <c r="N36" s="46"/>
      <c r="O36" s="99"/>
      <c r="P36" s="100"/>
      <c r="Q36" s="100"/>
      <c r="R36" s="101"/>
    </row>
    <row r="37" spans="1:18" ht="15.75">
      <c r="A37" s="22" t="s">
        <v>75</v>
      </c>
      <c r="B37" s="23">
        <v>6</v>
      </c>
      <c r="C37" s="23">
        <v>5</v>
      </c>
      <c r="D37" s="24" t="s">
        <v>36</v>
      </c>
      <c r="E37" s="36"/>
      <c r="F37" s="33">
        <v>14.1</v>
      </c>
      <c r="G37" s="40"/>
      <c r="H37" s="52">
        <f t="shared" si="3"/>
        <v>0.4</v>
      </c>
      <c r="I37" s="51"/>
      <c r="J37" s="46"/>
      <c r="K37" s="52"/>
      <c r="L37" s="46"/>
      <c r="M37" s="52"/>
      <c r="N37" s="46"/>
      <c r="O37" s="99"/>
      <c r="P37" s="100"/>
      <c r="Q37" s="100"/>
      <c r="R37" s="101"/>
    </row>
    <row r="38" spans="1:18" ht="15.75">
      <c r="A38" s="22" t="s">
        <v>75</v>
      </c>
      <c r="B38" s="23">
        <v>6</v>
      </c>
      <c r="C38" s="23">
        <v>4</v>
      </c>
      <c r="D38" s="24" t="s">
        <v>37</v>
      </c>
      <c r="E38" s="43">
        <v>1</v>
      </c>
      <c r="F38" s="33">
        <v>17.2</v>
      </c>
      <c r="G38" s="40">
        <v>16</v>
      </c>
      <c r="H38" s="52">
        <f t="shared" si="3"/>
        <v>0.3</v>
      </c>
      <c r="I38" s="51"/>
      <c r="J38" s="46"/>
      <c r="K38" s="52"/>
      <c r="L38" s="46"/>
      <c r="M38" s="52"/>
      <c r="N38" s="46"/>
      <c r="O38" s="99"/>
      <c r="P38" s="100"/>
      <c r="Q38" s="100"/>
      <c r="R38" s="101"/>
    </row>
    <row r="39" spans="1:18" ht="15.75">
      <c r="A39" s="22" t="s">
        <v>75</v>
      </c>
      <c r="B39" s="23">
        <v>6</v>
      </c>
      <c r="C39" s="23">
        <v>7</v>
      </c>
      <c r="D39" s="24" t="s">
        <v>38</v>
      </c>
      <c r="E39" s="36"/>
      <c r="F39" s="33">
        <v>69.9</v>
      </c>
      <c r="G39" s="40"/>
      <c r="H39" s="52">
        <f t="shared" si="3"/>
        <v>0.1</v>
      </c>
      <c r="I39" s="51"/>
      <c r="J39" s="46"/>
      <c r="K39" s="52"/>
      <c r="L39" s="46"/>
      <c r="M39" s="52"/>
      <c r="N39" s="46"/>
      <c r="O39" s="99"/>
      <c r="P39" s="100"/>
      <c r="Q39" s="100"/>
      <c r="R39" s="101"/>
    </row>
    <row r="40" spans="1:18" ht="15.75">
      <c r="A40" s="27"/>
      <c r="B40" s="28"/>
      <c r="C40" s="28"/>
      <c r="D40" s="29"/>
      <c r="E40" s="35"/>
      <c r="F40" s="32"/>
      <c r="G40" s="39"/>
      <c r="H40" s="50"/>
      <c r="I40" s="49"/>
      <c r="J40" s="45"/>
      <c r="K40" s="50"/>
      <c r="L40" s="45"/>
      <c r="M40" s="50"/>
      <c r="N40" s="45"/>
      <c r="O40" s="29"/>
      <c r="P40" s="29"/>
      <c r="Q40" s="29"/>
      <c r="R40" s="30"/>
    </row>
    <row r="41" spans="1:18" ht="15.75">
      <c r="A41" s="22" t="s">
        <v>75</v>
      </c>
      <c r="B41" s="23">
        <v>7</v>
      </c>
      <c r="C41" s="23">
        <v>7</v>
      </c>
      <c r="D41" s="24" t="s">
        <v>39</v>
      </c>
      <c r="E41" s="43">
        <v>1</v>
      </c>
      <c r="F41" s="33">
        <v>3.8</v>
      </c>
      <c r="G41" s="40">
        <v>6</v>
      </c>
      <c r="H41" s="52">
        <f aca="true" t="shared" si="4" ref="H41:H51">ROUND(5/F41,1)</f>
        <v>1.3</v>
      </c>
      <c r="I41" s="51">
        <f>H41</f>
        <v>1.3</v>
      </c>
      <c r="J41" s="46">
        <f>I41*5.5</f>
        <v>7.15</v>
      </c>
      <c r="K41" s="52"/>
      <c r="L41" s="46"/>
      <c r="M41" s="52">
        <f>H41</f>
        <v>1.3</v>
      </c>
      <c r="N41" s="46">
        <f>M41*5.5</f>
        <v>7.15</v>
      </c>
      <c r="O41" s="99" t="s">
        <v>77</v>
      </c>
      <c r="P41" s="100"/>
      <c r="Q41" s="100"/>
      <c r="R41" s="101"/>
    </row>
    <row r="42" spans="1:18" ht="15.75">
      <c r="A42" s="22" t="s">
        <v>75</v>
      </c>
      <c r="B42" s="23">
        <v>7</v>
      </c>
      <c r="C42" s="23">
        <v>4</v>
      </c>
      <c r="D42" s="24" t="s">
        <v>40</v>
      </c>
      <c r="E42" s="36"/>
      <c r="F42" s="33">
        <v>5.8</v>
      </c>
      <c r="G42" s="40"/>
      <c r="H42" s="52">
        <f t="shared" si="4"/>
        <v>0.9</v>
      </c>
      <c r="I42" s="51"/>
      <c r="J42" s="46"/>
      <c r="K42" s="52"/>
      <c r="L42" s="46"/>
      <c r="M42" s="52"/>
      <c r="N42" s="46"/>
      <c r="O42" s="99"/>
      <c r="P42" s="100"/>
      <c r="Q42" s="100"/>
      <c r="R42" s="101"/>
    </row>
    <row r="43" spans="1:18" ht="15.75">
      <c r="A43" s="22" t="s">
        <v>75</v>
      </c>
      <c r="B43" s="23">
        <v>7</v>
      </c>
      <c r="C43" s="23">
        <v>9</v>
      </c>
      <c r="D43" s="24" t="s">
        <v>41</v>
      </c>
      <c r="E43" s="42">
        <v>3</v>
      </c>
      <c r="F43" s="33">
        <v>6.5</v>
      </c>
      <c r="G43" s="40"/>
      <c r="H43" s="52">
        <f t="shared" si="4"/>
        <v>0.8</v>
      </c>
      <c r="I43" s="51"/>
      <c r="J43" s="46"/>
      <c r="K43" s="52"/>
      <c r="L43" s="46"/>
      <c r="M43" s="52"/>
      <c r="N43" s="46"/>
      <c r="O43" s="99"/>
      <c r="P43" s="100"/>
      <c r="Q43" s="100"/>
      <c r="R43" s="101"/>
    </row>
    <row r="44" spans="1:18" ht="15.75">
      <c r="A44" s="22" t="s">
        <v>75</v>
      </c>
      <c r="B44" s="23">
        <v>7</v>
      </c>
      <c r="C44" s="23">
        <v>1</v>
      </c>
      <c r="D44" s="24" t="s">
        <v>42</v>
      </c>
      <c r="E44" s="36"/>
      <c r="F44" s="33">
        <v>7.1</v>
      </c>
      <c r="G44" s="40"/>
      <c r="H44" s="52">
        <f t="shared" si="4"/>
        <v>0.7</v>
      </c>
      <c r="I44" s="51"/>
      <c r="J44" s="46"/>
      <c r="K44" s="52"/>
      <c r="L44" s="46"/>
      <c r="M44" s="52"/>
      <c r="N44" s="46"/>
      <c r="O44" s="99"/>
      <c r="P44" s="100"/>
      <c r="Q44" s="100"/>
      <c r="R44" s="101"/>
    </row>
    <row r="45" spans="1:18" ht="15.75">
      <c r="A45" s="22" t="s">
        <v>75</v>
      </c>
      <c r="B45" s="23">
        <v>7</v>
      </c>
      <c r="C45" s="23">
        <v>8</v>
      </c>
      <c r="D45" s="24" t="s">
        <v>43</v>
      </c>
      <c r="E45" s="36"/>
      <c r="F45" s="33">
        <v>9.8</v>
      </c>
      <c r="G45" s="40"/>
      <c r="H45" s="52">
        <f t="shared" si="4"/>
        <v>0.5</v>
      </c>
      <c r="I45" s="51"/>
      <c r="J45" s="46"/>
      <c r="K45" s="52"/>
      <c r="L45" s="46"/>
      <c r="M45" s="52"/>
      <c r="N45" s="46"/>
      <c r="O45" s="99"/>
      <c r="P45" s="100"/>
      <c r="Q45" s="100"/>
      <c r="R45" s="101"/>
    </row>
    <row r="46" spans="1:18" ht="15.75">
      <c r="A46" s="22" t="s">
        <v>75</v>
      </c>
      <c r="B46" s="23">
        <v>7</v>
      </c>
      <c r="C46" s="23">
        <v>2</v>
      </c>
      <c r="D46" s="24" t="s">
        <v>44</v>
      </c>
      <c r="E46" s="36"/>
      <c r="F46" s="33">
        <v>9.8</v>
      </c>
      <c r="G46" s="40"/>
      <c r="H46" s="52">
        <f t="shared" si="4"/>
        <v>0.5</v>
      </c>
      <c r="I46" s="51"/>
      <c r="J46" s="46"/>
      <c r="K46" s="52"/>
      <c r="L46" s="46"/>
      <c r="M46" s="52"/>
      <c r="N46" s="46"/>
      <c r="O46" s="99"/>
      <c r="P46" s="100"/>
      <c r="Q46" s="100"/>
      <c r="R46" s="101"/>
    </row>
    <row r="47" spans="1:18" ht="15.75">
      <c r="A47" s="22" t="s">
        <v>75</v>
      </c>
      <c r="B47" s="23">
        <v>7</v>
      </c>
      <c r="C47" s="23">
        <v>10</v>
      </c>
      <c r="D47" s="24" t="s">
        <v>45</v>
      </c>
      <c r="E47" s="44">
        <v>2</v>
      </c>
      <c r="F47" s="33">
        <v>17.6</v>
      </c>
      <c r="G47" s="40"/>
      <c r="H47" s="52">
        <f t="shared" si="4"/>
        <v>0.3</v>
      </c>
      <c r="I47" s="51"/>
      <c r="J47" s="46"/>
      <c r="K47" s="52"/>
      <c r="L47" s="46"/>
      <c r="M47" s="52"/>
      <c r="N47" s="46"/>
      <c r="O47" s="99"/>
      <c r="P47" s="100"/>
      <c r="Q47" s="100"/>
      <c r="R47" s="101"/>
    </row>
    <row r="48" spans="1:18" ht="15.75">
      <c r="A48" s="22" t="s">
        <v>75</v>
      </c>
      <c r="B48" s="23">
        <v>7</v>
      </c>
      <c r="C48" s="23">
        <v>11</v>
      </c>
      <c r="D48" s="24" t="s">
        <v>46</v>
      </c>
      <c r="E48" s="36"/>
      <c r="F48" s="33">
        <v>22.1</v>
      </c>
      <c r="G48" s="40"/>
      <c r="H48" s="52">
        <f t="shared" si="4"/>
        <v>0.2</v>
      </c>
      <c r="I48" s="51"/>
      <c r="J48" s="46"/>
      <c r="K48" s="52"/>
      <c r="L48" s="46"/>
      <c r="M48" s="52"/>
      <c r="N48" s="46"/>
      <c r="O48" s="99"/>
      <c r="P48" s="100"/>
      <c r="Q48" s="100"/>
      <c r="R48" s="101"/>
    </row>
    <row r="49" spans="1:18" ht="15.75">
      <c r="A49" s="22" t="s">
        <v>75</v>
      </c>
      <c r="B49" s="23">
        <v>7</v>
      </c>
      <c r="C49" s="23">
        <v>13</v>
      </c>
      <c r="D49" s="24" t="s">
        <v>47</v>
      </c>
      <c r="E49" s="36"/>
      <c r="F49" s="33">
        <v>26.3</v>
      </c>
      <c r="G49" s="40"/>
      <c r="H49" s="52">
        <f t="shared" si="4"/>
        <v>0.2</v>
      </c>
      <c r="I49" s="51"/>
      <c r="J49" s="46"/>
      <c r="K49" s="52"/>
      <c r="L49" s="46"/>
      <c r="M49" s="52"/>
      <c r="N49" s="46"/>
      <c r="O49" s="99"/>
      <c r="P49" s="100"/>
      <c r="Q49" s="100"/>
      <c r="R49" s="101"/>
    </row>
    <row r="50" spans="1:18" ht="15.75">
      <c r="A50" s="22" t="s">
        <v>75</v>
      </c>
      <c r="B50" s="23">
        <v>7</v>
      </c>
      <c r="C50" s="23">
        <v>12</v>
      </c>
      <c r="D50" s="24" t="s">
        <v>48</v>
      </c>
      <c r="E50" s="36"/>
      <c r="F50" s="33">
        <v>69.6</v>
      </c>
      <c r="G50" s="40"/>
      <c r="H50" s="52">
        <f t="shared" si="4"/>
        <v>0.1</v>
      </c>
      <c r="I50" s="51"/>
      <c r="J50" s="46"/>
      <c r="K50" s="52"/>
      <c r="L50" s="46"/>
      <c r="M50" s="52"/>
      <c r="N50" s="46"/>
      <c r="O50" s="99"/>
      <c r="P50" s="100"/>
      <c r="Q50" s="100"/>
      <c r="R50" s="101"/>
    </row>
    <row r="51" spans="1:18" ht="15.75">
      <c r="A51" s="22" t="s">
        <v>75</v>
      </c>
      <c r="B51" s="23">
        <v>7</v>
      </c>
      <c r="C51" s="23">
        <v>6</v>
      </c>
      <c r="D51" s="24" t="s">
        <v>49</v>
      </c>
      <c r="E51" s="36"/>
      <c r="F51" s="33">
        <v>77.3</v>
      </c>
      <c r="G51" s="40"/>
      <c r="H51" s="52">
        <f t="shared" si="4"/>
        <v>0.1</v>
      </c>
      <c r="I51" s="51"/>
      <c r="J51" s="46"/>
      <c r="K51" s="52"/>
      <c r="L51" s="46"/>
      <c r="M51" s="52"/>
      <c r="N51" s="46"/>
      <c r="O51" s="99"/>
      <c r="P51" s="100"/>
      <c r="Q51" s="100"/>
      <c r="R51" s="101"/>
    </row>
    <row r="52" spans="1:18" ht="15.75">
      <c r="A52" s="27"/>
      <c r="B52" s="28"/>
      <c r="C52" s="28"/>
      <c r="D52" s="29"/>
      <c r="E52" s="35"/>
      <c r="F52" s="32"/>
      <c r="G52" s="39"/>
      <c r="H52" s="50"/>
      <c r="I52" s="49"/>
      <c r="J52" s="45"/>
      <c r="K52" s="50"/>
      <c r="L52" s="45"/>
      <c r="M52" s="50"/>
      <c r="N52" s="45"/>
      <c r="O52" s="29"/>
      <c r="P52" s="29"/>
      <c r="Q52" s="29"/>
      <c r="R52" s="30"/>
    </row>
    <row r="53" spans="1:18" ht="15.75">
      <c r="A53" s="22" t="s">
        <v>75</v>
      </c>
      <c r="B53" s="23">
        <v>8</v>
      </c>
      <c r="C53" s="23">
        <v>1</v>
      </c>
      <c r="D53" s="24" t="s">
        <v>50</v>
      </c>
      <c r="E53" s="44">
        <v>2</v>
      </c>
      <c r="F53" s="33">
        <v>2.6</v>
      </c>
      <c r="G53" s="40">
        <v>4.4</v>
      </c>
      <c r="H53" s="52">
        <f aca="true" t="shared" si="5" ref="H53:H62">ROUND(5/F53,1)</f>
        <v>1.9</v>
      </c>
      <c r="I53" s="51">
        <f>H53</f>
        <v>1.9</v>
      </c>
      <c r="J53" s="46"/>
      <c r="K53" s="52"/>
      <c r="L53" s="46"/>
      <c r="M53" s="52">
        <f>H53</f>
        <v>1.9</v>
      </c>
      <c r="N53" s="46"/>
      <c r="O53" s="99" t="s">
        <v>78</v>
      </c>
      <c r="P53" s="100"/>
      <c r="Q53" s="100"/>
      <c r="R53" s="101"/>
    </row>
    <row r="54" spans="1:18" ht="15.75">
      <c r="A54" s="22" t="s">
        <v>75</v>
      </c>
      <c r="B54" s="23">
        <v>8</v>
      </c>
      <c r="C54" s="23">
        <v>4</v>
      </c>
      <c r="D54" s="24" t="s">
        <v>51</v>
      </c>
      <c r="E54" s="42">
        <v>3</v>
      </c>
      <c r="F54" s="33">
        <v>5</v>
      </c>
      <c r="G54" s="40"/>
      <c r="H54" s="52">
        <f t="shared" si="5"/>
        <v>1</v>
      </c>
      <c r="I54" s="51"/>
      <c r="J54" s="46"/>
      <c r="K54" s="52"/>
      <c r="L54" s="46"/>
      <c r="M54" s="52"/>
      <c r="N54" s="46"/>
      <c r="O54" s="99"/>
      <c r="P54" s="100"/>
      <c r="Q54" s="100"/>
      <c r="R54" s="101"/>
    </row>
    <row r="55" spans="1:18" ht="15.75">
      <c r="A55" s="22" t="s">
        <v>75</v>
      </c>
      <c r="B55" s="23">
        <v>8</v>
      </c>
      <c r="C55" s="23">
        <v>12</v>
      </c>
      <c r="D55" s="24" t="s">
        <v>52</v>
      </c>
      <c r="E55" s="36"/>
      <c r="F55" s="33">
        <v>8.6</v>
      </c>
      <c r="G55" s="40"/>
      <c r="H55" s="52">
        <f t="shared" si="5"/>
        <v>0.6</v>
      </c>
      <c r="I55" s="51"/>
      <c r="J55" s="46"/>
      <c r="K55" s="52"/>
      <c r="L55" s="46"/>
      <c r="M55" s="52"/>
      <c r="N55" s="46"/>
      <c r="O55" s="99"/>
      <c r="P55" s="100"/>
      <c r="Q55" s="100"/>
      <c r="R55" s="101"/>
    </row>
    <row r="56" spans="1:18" ht="15.75">
      <c r="A56" s="22" t="s">
        <v>75</v>
      </c>
      <c r="B56" s="23">
        <v>8</v>
      </c>
      <c r="C56" s="23">
        <v>9</v>
      </c>
      <c r="D56" s="24" t="s">
        <v>53</v>
      </c>
      <c r="E56" s="36"/>
      <c r="F56" s="33">
        <v>9.9</v>
      </c>
      <c r="G56" s="40"/>
      <c r="H56" s="52">
        <f t="shared" si="5"/>
        <v>0.5</v>
      </c>
      <c r="I56" s="51"/>
      <c r="J56" s="46"/>
      <c r="K56" s="52"/>
      <c r="L56" s="46"/>
      <c r="M56" s="52"/>
      <c r="N56" s="46"/>
      <c r="O56" s="99"/>
      <c r="P56" s="100"/>
      <c r="Q56" s="100"/>
      <c r="R56" s="101"/>
    </row>
    <row r="57" spans="1:18" ht="15.75">
      <c r="A57" s="22" t="s">
        <v>75</v>
      </c>
      <c r="B57" s="23">
        <v>8</v>
      </c>
      <c r="C57" s="23">
        <v>10</v>
      </c>
      <c r="D57" s="24" t="s">
        <v>54</v>
      </c>
      <c r="E57" s="36"/>
      <c r="F57" s="33">
        <v>10.2</v>
      </c>
      <c r="G57" s="40"/>
      <c r="H57" s="52">
        <f t="shared" si="5"/>
        <v>0.5</v>
      </c>
      <c r="I57" s="51"/>
      <c r="J57" s="46"/>
      <c r="K57" s="52"/>
      <c r="L57" s="46"/>
      <c r="M57" s="52"/>
      <c r="N57" s="46"/>
      <c r="O57" s="99"/>
      <c r="P57" s="100"/>
      <c r="Q57" s="100"/>
      <c r="R57" s="101"/>
    </row>
    <row r="58" spans="1:18" ht="15.75">
      <c r="A58" s="22" t="s">
        <v>75</v>
      </c>
      <c r="B58" s="23">
        <v>8</v>
      </c>
      <c r="C58" s="23">
        <v>3</v>
      </c>
      <c r="D58" s="24" t="s">
        <v>55</v>
      </c>
      <c r="E58" s="43">
        <v>1</v>
      </c>
      <c r="F58" s="33">
        <v>12.2</v>
      </c>
      <c r="G58" s="40">
        <v>6</v>
      </c>
      <c r="H58" s="52">
        <f t="shared" si="5"/>
        <v>0.4</v>
      </c>
      <c r="I58" s="51"/>
      <c r="J58" s="46"/>
      <c r="K58" s="52"/>
      <c r="L58" s="46"/>
      <c r="M58" s="52"/>
      <c r="N58" s="46"/>
      <c r="O58" s="99"/>
      <c r="P58" s="100"/>
      <c r="Q58" s="100"/>
      <c r="R58" s="101"/>
    </row>
    <row r="59" spans="1:18" ht="15.75">
      <c r="A59" s="22" t="s">
        <v>75</v>
      </c>
      <c r="B59" s="23">
        <v>8</v>
      </c>
      <c r="C59" s="23">
        <v>7</v>
      </c>
      <c r="D59" s="24" t="s">
        <v>56</v>
      </c>
      <c r="E59" s="36"/>
      <c r="F59" s="33">
        <v>14.3</v>
      </c>
      <c r="G59" s="40"/>
      <c r="H59" s="52">
        <f t="shared" si="5"/>
        <v>0.3</v>
      </c>
      <c r="I59" s="51"/>
      <c r="J59" s="46"/>
      <c r="K59" s="52"/>
      <c r="L59" s="46"/>
      <c r="M59" s="52"/>
      <c r="N59" s="46"/>
      <c r="O59" s="99"/>
      <c r="P59" s="100"/>
      <c r="Q59" s="100"/>
      <c r="R59" s="101"/>
    </row>
    <row r="60" spans="1:18" ht="15.75">
      <c r="A60" s="22" t="s">
        <v>75</v>
      </c>
      <c r="B60" s="23">
        <v>8</v>
      </c>
      <c r="C60" s="23">
        <v>11</v>
      </c>
      <c r="D60" s="24" t="s">
        <v>57</v>
      </c>
      <c r="E60" s="36"/>
      <c r="F60" s="33">
        <v>56.1</v>
      </c>
      <c r="G60" s="40"/>
      <c r="H60" s="52">
        <f t="shared" si="5"/>
        <v>0.1</v>
      </c>
      <c r="I60" s="51"/>
      <c r="J60" s="46"/>
      <c r="K60" s="52"/>
      <c r="L60" s="46"/>
      <c r="M60" s="52"/>
      <c r="N60" s="46"/>
      <c r="O60" s="99"/>
      <c r="P60" s="100"/>
      <c r="Q60" s="100"/>
      <c r="R60" s="101"/>
    </row>
    <row r="61" spans="1:18" ht="15.75">
      <c r="A61" s="22" t="s">
        <v>75</v>
      </c>
      <c r="B61" s="23">
        <v>8</v>
      </c>
      <c r="C61" s="23">
        <v>2</v>
      </c>
      <c r="D61" s="24" t="s">
        <v>58</v>
      </c>
      <c r="E61" s="36"/>
      <c r="F61" s="33">
        <v>69.3</v>
      </c>
      <c r="G61" s="40"/>
      <c r="H61" s="52">
        <f t="shared" si="5"/>
        <v>0.1</v>
      </c>
      <c r="I61" s="51"/>
      <c r="J61" s="46"/>
      <c r="K61" s="52"/>
      <c r="L61" s="46"/>
      <c r="M61" s="52"/>
      <c r="N61" s="46"/>
      <c r="O61" s="99"/>
      <c r="P61" s="100"/>
      <c r="Q61" s="100"/>
      <c r="R61" s="101"/>
    </row>
    <row r="62" spans="1:18" ht="15.75">
      <c r="A62" s="31" t="s">
        <v>75</v>
      </c>
      <c r="B62" s="25">
        <v>8</v>
      </c>
      <c r="C62" s="25">
        <v>5</v>
      </c>
      <c r="D62" s="26" t="s">
        <v>59</v>
      </c>
      <c r="E62" s="37"/>
      <c r="F62" s="34">
        <v>69.3</v>
      </c>
      <c r="G62" s="41"/>
      <c r="H62" s="54">
        <f t="shared" si="5"/>
        <v>0.1</v>
      </c>
      <c r="I62" s="53"/>
      <c r="J62" s="47"/>
      <c r="K62" s="54"/>
      <c r="L62" s="47"/>
      <c r="M62" s="54"/>
      <c r="N62" s="47"/>
      <c r="O62" s="103"/>
      <c r="P62" s="104"/>
      <c r="Q62" s="104"/>
      <c r="R62" s="105"/>
    </row>
    <row r="63" spans="1:18" ht="15.75">
      <c r="A63" s="68"/>
      <c r="B63" s="69"/>
      <c r="C63" s="69"/>
      <c r="D63" s="70"/>
      <c r="E63" s="71"/>
      <c r="F63" s="72"/>
      <c r="G63" s="73"/>
      <c r="H63" s="74"/>
      <c r="I63" s="91" t="s">
        <v>61</v>
      </c>
      <c r="J63" s="92"/>
      <c r="K63" s="93" t="s">
        <v>70</v>
      </c>
      <c r="L63" s="94"/>
      <c r="M63" s="95" t="s">
        <v>63</v>
      </c>
      <c r="N63" s="96"/>
      <c r="O63" s="70"/>
      <c r="P63" s="70"/>
      <c r="Q63" s="70"/>
      <c r="R63" s="75"/>
    </row>
    <row r="64" spans="1:18" ht="15.75">
      <c r="A64" s="76"/>
      <c r="B64" s="77" t="s">
        <v>71</v>
      </c>
      <c r="C64" s="78"/>
      <c r="D64" s="70"/>
      <c r="E64" s="71"/>
      <c r="F64" s="72"/>
      <c r="G64" s="73"/>
      <c r="H64" s="74"/>
      <c r="I64" s="79">
        <f>SUM(I4:I61)</f>
        <v>6.300000000000001</v>
      </c>
      <c r="J64" s="79">
        <f>SUM(J4:J61)</f>
        <v>7.15</v>
      </c>
      <c r="K64" s="80">
        <f>SUM(K4:K61)</f>
        <v>0</v>
      </c>
      <c r="L64" s="80">
        <f>SUM(L4:L61)</f>
        <v>0</v>
      </c>
      <c r="M64" s="81">
        <f>SUM(M4:M61)</f>
        <v>7.1</v>
      </c>
      <c r="N64" s="81">
        <f>SUM(N4:N61)</f>
        <v>7.15</v>
      </c>
      <c r="O64" s="70"/>
      <c r="P64" s="70"/>
      <c r="Q64" s="70"/>
      <c r="R64" s="75"/>
    </row>
    <row r="65" spans="1:18" ht="15.75">
      <c r="A65" s="68"/>
      <c r="B65" s="78" t="s">
        <v>72</v>
      </c>
      <c r="C65" s="70"/>
      <c r="D65" s="70"/>
      <c r="E65" s="71"/>
      <c r="F65" s="72"/>
      <c r="G65" s="74"/>
      <c r="H65" s="74"/>
      <c r="I65" s="74"/>
      <c r="J65" s="82">
        <f>J64-I64</f>
        <v>0.8499999999999996</v>
      </c>
      <c r="K65" s="83"/>
      <c r="L65" s="82">
        <f>L64-K64</f>
        <v>0</v>
      </c>
      <c r="M65" s="83"/>
      <c r="N65" s="82">
        <f>N64-M64</f>
        <v>0.05000000000000071</v>
      </c>
      <c r="O65" s="70"/>
      <c r="P65" s="70"/>
      <c r="Q65" s="70"/>
      <c r="R65" s="75"/>
    </row>
    <row r="66" spans="1:18" ht="15.75">
      <c r="A66" s="97" t="s">
        <v>79</v>
      </c>
      <c r="B66" s="98"/>
      <c r="C66" s="98"/>
      <c r="D66" s="98"/>
      <c r="E66" s="98"/>
      <c r="F66" s="98"/>
      <c r="G66" s="98"/>
      <c r="H66" s="98"/>
      <c r="I66" s="74"/>
      <c r="J66" s="73"/>
      <c r="K66" s="73"/>
      <c r="L66" s="73"/>
      <c r="M66" s="73"/>
      <c r="N66" s="73"/>
      <c r="O66" s="70"/>
      <c r="P66" s="70"/>
      <c r="Q66" s="70"/>
      <c r="R66" s="75"/>
    </row>
    <row r="67" spans="1:18" ht="15.75">
      <c r="A67" s="97"/>
      <c r="B67" s="98"/>
      <c r="C67" s="98"/>
      <c r="D67" s="98"/>
      <c r="E67" s="98"/>
      <c r="F67" s="98"/>
      <c r="G67" s="98"/>
      <c r="H67" s="98"/>
      <c r="I67" s="74"/>
      <c r="J67" s="73"/>
      <c r="K67" s="73"/>
      <c r="L67" s="73"/>
      <c r="M67" s="73"/>
      <c r="N67" s="73"/>
      <c r="O67" s="70"/>
      <c r="P67" s="70"/>
      <c r="Q67" s="70"/>
      <c r="R67" s="75"/>
    </row>
    <row r="68" spans="1:18" ht="15.75">
      <c r="A68" s="97"/>
      <c r="B68" s="98"/>
      <c r="C68" s="98"/>
      <c r="D68" s="98"/>
      <c r="E68" s="98"/>
      <c r="F68" s="98"/>
      <c r="G68" s="98"/>
      <c r="H68" s="98"/>
      <c r="I68" s="74"/>
      <c r="J68" s="73"/>
      <c r="K68" s="73"/>
      <c r="L68" s="73"/>
      <c r="M68" s="73"/>
      <c r="N68" s="73"/>
      <c r="O68" s="70"/>
      <c r="P68" s="70"/>
      <c r="Q68" s="70"/>
      <c r="R68" s="75"/>
    </row>
    <row r="69" spans="1:18" ht="15.75">
      <c r="A69" s="97"/>
      <c r="B69" s="98"/>
      <c r="C69" s="98"/>
      <c r="D69" s="98"/>
      <c r="E69" s="98"/>
      <c r="F69" s="98"/>
      <c r="G69" s="98"/>
      <c r="H69" s="98"/>
      <c r="I69" s="74"/>
      <c r="J69" s="73"/>
      <c r="K69" s="73"/>
      <c r="L69" s="73"/>
      <c r="M69" s="73"/>
      <c r="N69" s="73"/>
      <c r="O69" s="70"/>
      <c r="P69" s="70"/>
      <c r="Q69" s="70"/>
      <c r="R69" s="75"/>
    </row>
    <row r="70" spans="1:18" ht="15.75">
      <c r="A70" s="97"/>
      <c r="B70" s="98"/>
      <c r="C70" s="98"/>
      <c r="D70" s="98"/>
      <c r="E70" s="98"/>
      <c r="F70" s="98"/>
      <c r="G70" s="98"/>
      <c r="H70" s="98"/>
      <c r="I70" s="74"/>
      <c r="J70" s="73"/>
      <c r="K70" s="73"/>
      <c r="L70" s="73"/>
      <c r="M70" s="73"/>
      <c r="N70" s="73"/>
      <c r="O70" s="70"/>
      <c r="P70" s="70"/>
      <c r="Q70" s="70"/>
      <c r="R70" s="75"/>
    </row>
    <row r="71" spans="1:18" ht="15.75">
      <c r="A71" s="97"/>
      <c r="B71" s="98"/>
      <c r="C71" s="98"/>
      <c r="D71" s="98"/>
      <c r="E71" s="98"/>
      <c r="F71" s="98"/>
      <c r="G71" s="98"/>
      <c r="H71" s="98"/>
      <c r="I71" s="74"/>
      <c r="J71" s="73"/>
      <c r="K71" s="73"/>
      <c r="L71" s="73"/>
      <c r="M71" s="73"/>
      <c r="N71" s="73"/>
      <c r="O71" s="70"/>
      <c r="P71" s="70"/>
      <c r="Q71" s="70"/>
      <c r="R71" s="75"/>
    </row>
    <row r="72" spans="1:18" ht="16.5" thickBot="1">
      <c r="A72" s="84"/>
      <c r="B72" s="85"/>
      <c r="C72" s="85"/>
      <c r="D72" s="85"/>
      <c r="E72" s="86"/>
      <c r="F72" s="87"/>
      <c r="G72" s="88"/>
      <c r="H72" s="89"/>
      <c r="I72" s="89"/>
      <c r="J72" s="89"/>
      <c r="K72" s="89"/>
      <c r="L72" s="89"/>
      <c r="M72" s="89"/>
      <c r="N72" s="89"/>
      <c r="O72" s="85"/>
      <c r="P72" s="85"/>
      <c r="Q72" s="85"/>
      <c r="R72" s="90"/>
    </row>
  </sheetData>
  <sheetProtection formatCells="0" formatColumns="0" formatRows="0" insertColumns="0" insertRows="0" insertHyperlinks="0" deleteColumns="0" deleteRows="0" sort="0" autoFilter="0" pivotTables="0"/>
  <mergeCells count="15">
    <mergeCell ref="O1:R2"/>
    <mergeCell ref="I63:J63"/>
    <mergeCell ref="K63:L63"/>
    <mergeCell ref="M63:N63"/>
    <mergeCell ref="A66:H71"/>
    <mergeCell ref="O4:R11"/>
    <mergeCell ref="O13:R20"/>
    <mergeCell ref="O22:R29"/>
    <mergeCell ref="O31:R39"/>
    <mergeCell ref="O41:R51"/>
    <mergeCell ref="O53:R62"/>
    <mergeCell ref="G1:H1"/>
    <mergeCell ref="I1:J1"/>
    <mergeCell ref="K1:L1"/>
    <mergeCell ref="M1:N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J2:W31"/>
  <sheetViews>
    <sheetView zoomScale="60" zoomScaleNormal="60" zoomScalePageLayoutView="0" workbookViewId="0" topLeftCell="A1">
      <selection activeCell="X2" sqref="X2"/>
    </sheetView>
  </sheetViews>
  <sheetFormatPr defaultColWidth="9.140625" defaultRowHeight="15"/>
  <cols>
    <col min="10" max="10" width="4.28125" style="1" customWidth="1"/>
    <col min="11" max="11" width="9.421875" style="102" bestFit="1" customWidth="1"/>
    <col min="12" max="12" width="9.140625" style="102" customWidth="1"/>
  </cols>
  <sheetData>
    <row r="2" spans="10:23" ht="15">
      <c r="J2" s="1">
        <v>1</v>
      </c>
      <c r="K2" s="102">
        <v>500</v>
      </c>
      <c r="L2" s="102">
        <f>ROUND(K2/4,0)</f>
        <v>125</v>
      </c>
      <c r="W2">
        <v>3000</v>
      </c>
    </row>
    <row r="3" spans="10:12" ht="15">
      <c r="J3" s="1">
        <v>2</v>
      </c>
      <c r="K3" s="102">
        <v>640</v>
      </c>
      <c r="L3" s="102">
        <f aca="true" t="shared" si="0" ref="L3:L31">ROUND(K3/4,0)</f>
        <v>160</v>
      </c>
    </row>
    <row r="4" spans="10:12" ht="15">
      <c r="J4" s="1">
        <v>3</v>
      </c>
      <c r="K4" s="102">
        <v>730</v>
      </c>
      <c r="L4" s="102">
        <f t="shared" si="0"/>
        <v>183</v>
      </c>
    </row>
    <row r="5" spans="10:12" ht="15">
      <c r="J5" s="1">
        <v>4</v>
      </c>
      <c r="K5" s="102">
        <v>650</v>
      </c>
      <c r="L5" s="102">
        <f t="shared" si="0"/>
        <v>163</v>
      </c>
    </row>
    <row r="6" spans="10:12" ht="15">
      <c r="J6" s="1">
        <v>5</v>
      </c>
      <c r="K6" s="102">
        <v>540</v>
      </c>
      <c r="L6" s="102">
        <f t="shared" si="0"/>
        <v>135</v>
      </c>
    </row>
    <row r="7" spans="10:12" ht="15">
      <c r="J7" s="1">
        <v>6</v>
      </c>
      <c r="K7" s="102">
        <f aca="true" t="shared" si="1" ref="K4:K31">K6-L6</f>
        <v>405</v>
      </c>
      <c r="L7" s="102">
        <f t="shared" si="0"/>
        <v>101</v>
      </c>
    </row>
    <row r="8" spans="10:12" ht="15">
      <c r="J8" s="1">
        <v>7</v>
      </c>
      <c r="K8" s="102">
        <f t="shared" si="1"/>
        <v>304</v>
      </c>
      <c r="L8" s="102">
        <f t="shared" si="0"/>
        <v>76</v>
      </c>
    </row>
    <row r="9" spans="10:12" ht="15">
      <c r="J9" s="1">
        <v>8</v>
      </c>
      <c r="K9" s="102">
        <f t="shared" si="1"/>
        <v>228</v>
      </c>
      <c r="L9" s="102">
        <f t="shared" si="0"/>
        <v>57</v>
      </c>
    </row>
    <row r="10" spans="10:12" ht="15">
      <c r="J10" s="1">
        <v>9</v>
      </c>
      <c r="K10" s="102">
        <f t="shared" si="1"/>
        <v>171</v>
      </c>
      <c r="L10" s="102">
        <f t="shared" si="0"/>
        <v>43</v>
      </c>
    </row>
    <row r="11" spans="10:12" ht="15">
      <c r="J11" s="1">
        <v>10</v>
      </c>
      <c r="K11" s="102">
        <f t="shared" si="1"/>
        <v>128</v>
      </c>
      <c r="L11" s="102">
        <f t="shared" si="0"/>
        <v>32</v>
      </c>
    </row>
    <row r="12" spans="10:12" ht="15">
      <c r="J12" s="1">
        <v>11</v>
      </c>
      <c r="K12" s="102">
        <f t="shared" si="1"/>
        <v>96</v>
      </c>
      <c r="L12" s="102">
        <f t="shared" si="0"/>
        <v>24</v>
      </c>
    </row>
    <row r="13" spans="10:12" ht="15">
      <c r="J13" s="1">
        <v>12</v>
      </c>
      <c r="K13" s="102">
        <f t="shared" si="1"/>
        <v>72</v>
      </c>
      <c r="L13" s="102">
        <f t="shared" si="0"/>
        <v>18</v>
      </c>
    </row>
    <row r="14" spans="10:12" ht="15">
      <c r="J14" s="1">
        <v>13</v>
      </c>
      <c r="K14" s="102">
        <f t="shared" si="1"/>
        <v>54</v>
      </c>
      <c r="L14" s="102">
        <f t="shared" si="0"/>
        <v>14</v>
      </c>
    </row>
    <row r="15" spans="10:12" ht="15">
      <c r="J15" s="1">
        <v>14</v>
      </c>
      <c r="K15" s="102">
        <f t="shared" si="1"/>
        <v>40</v>
      </c>
      <c r="L15" s="102">
        <f t="shared" si="0"/>
        <v>10</v>
      </c>
    </row>
    <row r="16" spans="10:12" ht="15">
      <c r="J16" s="1">
        <v>15</v>
      </c>
      <c r="K16" s="102">
        <f t="shared" si="1"/>
        <v>30</v>
      </c>
      <c r="L16" s="102">
        <f t="shared" si="0"/>
        <v>8</v>
      </c>
    </row>
    <row r="17" spans="10:12" ht="15">
      <c r="J17" s="1">
        <v>16</v>
      </c>
      <c r="K17" s="102">
        <f t="shared" si="1"/>
        <v>22</v>
      </c>
      <c r="L17" s="102">
        <f t="shared" si="0"/>
        <v>6</v>
      </c>
    </row>
    <row r="18" spans="10:12" ht="15">
      <c r="J18" s="1">
        <v>17</v>
      </c>
      <c r="K18" s="102">
        <f t="shared" si="1"/>
        <v>16</v>
      </c>
      <c r="L18" s="102">
        <f t="shared" si="0"/>
        <v>4</v>
      </c>
    </row>
    <row r="19" spans="10:12" ht="15">
      <c r="J19" s="1">
        <v>18</v>
      </c>
      <c r="K19" s="102">
        <f t="shared" si="1"/>
        <v>12</v>
      </c>
      <c r="L19" s="102">
        <f t="shared" si="0"/>
        <v>3</v>
      </c>
    </row>
    <row r="20" spans="10:12" ht="15">
      <c r="J20" s="1">
        <v>19</v>
      </c>
      <c r="K20" s="102">
        <f t="shared" si="1"/>
        <v>9</v>
      </c>
      <c r="L20" s="102">
        <f t="shared" si="0"/>
        <v>2</v>
      </c>
    </row>
    <row r="21" spans="10:12" ht="15">
      <c r="J21" s="1">
        <v>20</v>
      </c>
      <c r="K21" s="102">
        <f t="shared" si="1"/>
        <v>7</v>
      </c>
      <c r="L21" s="102">
        <f t="shared" si="0"/>
        <v>2</v>
      </c>
    </row>
    <row r="22" spans="10:12" ht="15">
      <c r="J22" s="1">
        <v>21</v>
      </c>
      <c r="K22" s="102">
        <f t="shared" si="1"/>
        <v>5</v>
      </c>
      <c r="L22" s="102">
        <f t="shared" si="0"/>
        <v>1</v>
      </c>
    </row>
    <row r="23" spans="10:12" ht="15">
      <c r="J23" s="1">
        <v>22</v>
      </c>
      <c r="K23" s="102">
        <f t="shared" si="1"/>
        <v>4</v>
      </c>
      <c r="L23" s="102">
        <f t="shared" si="0"/>
        <v>1</v>
      </c>
    </row>
    <row r="24" spans="10:12" ht="15">
      <c r="J24" s="1">
        <v>23</v>
      </c>
      <c r="K24" s="102">
        <f t="shared" si="1"/>
        <v>3</v>
      </c>
      <c r="L24" s="102">
        <f t="shared" si="0"/>
        <v>1</v>
      </c>
    </row>
    <row r="25" spans="10:12" ht="15">
      <c r="J25" s="1">
        <v>24</v>
      </c>
      <c r="K25" s="102">
        <f t="shared" si="1"/>
        <v>2</v>
      </c>
      <c r="L25" s="102">
        <f t="shared" si="0"/>
        <v>1</v>
      </c>
    </row>
    <row r="26" spans="10:12" ht="15">
      <c r="J26" s="1">
        <v>25</v>
      </c>
      <c r="K26" s="102">
        <f t="shared" si="1"/>
        <v>1</v>
      </c>
      <c r="L26" s="102">
        <f t="shared" si="0"/>
        <v>0</v>
      </c>
    </row>
    <row r="27" spans="10:12" ht="15">
      <c r="J27" s="1">
        <v>26</v>
      </c>
      <c r="K27" s="102">
        <f t="shared" si="1"/>
        <v>1</v>
      </c>
      <c r="L27" s="102">
        <f t="shared" si="0"/>
        <v>0</v>
      </c>
    </row>
    <row r="28" spans="10:12" ht="15">
      <c r="J28" s="1">
        <v>27</v>
      </c>
      <c r="K28" s="102">
        <f t="shared" si="1"/>
        <v>1</v>
      </c>
      <c r="L28" s="102">
        <f t="shared" si="0"/>
        <v>0</v>
      </c>
    </row>
    <row r="29" spans="10:12" ht="15">
      <c r="J29" s="1">
        <v>28</v>
      </c>
      <c r="K29" s="102">
        <f t="shared" si="1"/>
        <v>1</v>
      </c>
      <c r="L29" s="102">
        <f t="shared" si="0"/>
        <v>0</v>
      </c>
    </row>
    <row r="30" spans="10:12" ht="15">
      <c r="J30" s="1">
        <v>29</v>
      </c>
      <c r="K30" s="102">
        <f t="shared" si="1"/>
        <v>1</v>
      </c>
      <c r="L30" s="102">
        <f t="shared" si="0"/>
        <v>0</v>
      </c>
    </row>
    <row r="31" spans="10:12" ht="15">
      <c r="J31" s="1">
        <v>30</v>
      </c>
      <c r="K31" s="102">
        <f t="shared" si="1"/>
        <v>1</v>
      </c>
      <c r="L31" s="102">
        <f t="shared" si="0"/>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Document</dc:title>
  <dc:subject>Office 2007 XLSX Document</dc:subject>
  <dc:creator>Speed Plus</dc:creator>
  <cp:keywords>office 2007 openxml php</cp:keywords>
  <dc:description>SpeedPlus spreadsheet files.</dc:description>
  <cp:lastModifiedBy>Martin Keane</cp:lastModifiedBy>
  <dcterms:created xsi:type="dcterms:W3CDTF">2015-01-30T00:54:13Z</dcterms:created>
  <dcterms:modified xsi:type="dcterms:W3CDTF">2015-01-30T11:20:20Z</dcterms:modified>
  <cp:category>SpeedPlus Files</cp:category>
  <cp:version/>
  <cp:contentType/>
  <cp:contentStatus/>
</cp:coreProperties>
</file>