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670" activeTab="0"/>
  </bookViews>
  <sheets>
    <sheet name="Nov 27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<sst xmlns="http://schemas.openxmlformats.org/spreadsheetml/2006/main" count="99" uniqueCount="59">
  <si>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Ratings</t>
  </si>
  <si>
    <t>Meeting</t>
  </si>
  <si>
    <t>Race</t>
  </si>
  <si>
    <t>#</t>
  </si>
  <si>
    <t>Horse</t>
  </si>
  <si>
    <t>Result</t>
  </si>
  <si>
    <t>CANTERBURY</t>
  </si>
  <si>
    <t>Cruachan</t>
  </si>
  <si>
    <t>Aurora Glow</t>
  </si>
  <si>
    <t>War Pig (NZ)</t>
  </si>
  <si>
    <t>Classic Uniform</t>
  </si>
  <si>
    <t>Savannah Rose</t>
  </si>
  <si>
    <t>So Willie</t>
  </si>
  <si>
    <t>More Than Fabulous</t>
  </si>
  <si>
    <t>Darts Away</t>
  </si>
  <si>
    <t>Man Of Distinction</t>
  </si>
  <si>
    <t>Gocup Belle</t>
  </si>
  <si>
    <t>Stalwart</t>
  </si>
  <si>
    <t>Sniper (NZ)</t>
  </si>
  <si>
    <t>Hit The Mark</t>
  </si>
  <si>
    <t>Top Striker</t>
  </si>
  <si>
    <t>Olja</t>
  </si>
  <si>
    <t>Never Back Down</t>
  </si>
  <si>
    <t>Quietly Brilliant</t>
  </si>
  <si>
    <t>Alsoadamas</t>
  </si>
  <si>
    <t>Kontiki Dane (NZ)</t>
  </si>
  <si>
    <t>Olympic Academy</t>
  </si>
  <si>
    <t>Cabalistic</t>
  </si>
  <si>
    <t>Waltzing Willie</t>
  </si>
  <si>
    <t>Citations</t>
  </si>
  <si>
    <t>Bonus Spin</t>
  </si>
  <si>
    <t>Viva Lisboa</t>
  </si>
  <si>
    <t>Cullinan Jewel</t>
  </si>
  <si>
    <t>Dr Sykes (NZ)</t>
  </si>
  <si>
    <t>Stolen Kisses</t>
  </si>
  <si>
    <t>Shahrazad</t>
  </si>
  <si>
    <t>Sheezalady</t>
  </si>
  <si>
    <t>Magnajoy</t>
  </si>
  <si>
    <t>Alucinari</t>
  </si>
  <si>
    <t>Stilettoed Vixen</t>
  </si>
  <si>
    <t>Tennessee Hussy</t>
  </si>
  <si>
    <t>Invincible Express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</si>
  <si>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</si>
  <si>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</si>
  <si>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</si>
  <si>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</si>
  <si>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</si>
  <si>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</si>
  <si>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</si>
  <si>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</si>
  <si>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</si>
  <si>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Pro Strategy</t>
  </si>
  <si>
    <t>Ratings posted at</t>
  </si>
  <si>
    <t>12:42pm</t>
  </si>
  <si>
    <t>Friday November 27, 2015</t>
  </si>
  <si>
    <t>No price for us on Cruachan</t>
  </si>
  <si>
    <t>A value winner to finish but no joy for our Best Bet.</t>
  </si>
  <si>
    <t>Great result here, $7 TF on the winner</t>
  </si>
  <si>
    <t xml:space="preserve">Great result here with the Protest being upheld and our top-two runners in the 1-2. Plenty of double collects! Exacta pays 28.30, Trifecta pays 126.60. TF of $4 on Kontiki Dane.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</si>
</sst>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0.000"/>
  </numFmts>
  <fonts count="43">
    <font>
      <sz val="11"/>
      <color rgb="FF000000"/>
      <name val="Calibri"/>
      <family val="2"/>
    </font>
    <font>
      <sz val="11"/>
      <color indexed="63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" fontId="2" fillId="11" borderId="13" xfId="0" applyNumberFormat="1" applyFont="1" applyFill="1" applyBorder="1" applyAlignment="1">
      <alignment horizontal="center" vertical="center" wrapText="1"/>
    </xf>
    <xf numFmtId="2" fontId="2" fillId="11" borderId="15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12" borderId="13" xfId="0" applyNumberFormat="1" applyFont="1" applyFill="1" applyBorder="1" applyAlignment="1">
      <alignment horizontal="center" vertical="center" wrapText="1"/>
    </xf>
    <xf numFmtId="2" fontId="2" fillId="12" borderId="15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17" xfId="0" applyFont="1" applyFill="1" applyBorder="1" applyAlignment="1">
      <alignment/>
    </xf>
    <xf numFmtId="0" fontId="41" fillId="36" borderId="18" xfId="0" applyNumberFormat="1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2" fontId="40" fillId="36" borderId="13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1" fillId="37" borderId="19" xfId="0" applyFont="1" applyFill="1" applyBorder="1" applyAlignment="1">
      <alignment horizontal="center"/>
    </xf>
    <xf numFmtId="18" fontId="41" fillId="37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12" borderId="21" xfId="0" applyNumberFormat="1" applyFont="1" applyFill="1" applyBorder="1" applyAlignment="1">
      <alignment horizontal="center" vertical="center"/>
    </xf>
    <xf numFmtId="2" fontId="2" fillId="35" borderId="21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1" fillId="0" borderId="23" xfId="0" applyNumberFormat="1" applyFont="1" applyBorder="1" applyAlignment="1">
      <alignment/>
    </xf>
    <xf numFmtId="2" fontId="41" fillId="0" borderId="23" xfId="0" applyNumberFormat="1" applyFont="1" applyBorder="1" applyAlignment="1">
      <alignment horizontal="center"/>
    </xf>
    <xf numFmtId="2" fontId="40" fillId="0" borderId="23" xfId="0" applyNumberFormat="1" applyFont="1" applyBorder="1" applyAlignment="1">
      <alignment horizontal="center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/>
    </xf>
    <xf numFmtId="0" fontId="41" fillId="36" borderId="28" xfId="0" applyNumberFormat="1" applyFont="1" applyFill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2" fontId="40" fillId="36" borderId="16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0" xfId="0" applyFont="1" applyAlignment="1">
      <alignment/>
    </xf>
    <xf numFmtId="2" fontId="40" fillId="0" borderId="16" xfId="0" applyNumberFormat="1" applyFont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1" fillId="38" borderId="28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172" fontId="42" fillId="33" borderId="11" xfId="44" applyNumberFormat="1" applyFont="1" applyFill="1" applyBorder="1" applyAlignment="1">
      <alignment horizontal="center" vertical="center"/>
    </xf>
    <xf numFmtId="172" fontId="42" fillId="0" borderId="18" xfId="44" applyNumberFormat="1" applyFont="1" applyFill="1" applyBorder="1" applyAlignment="1">
      <alignment horizontal="center" vertical="center" wrapText="1"/>
    </xf>
    <xf numFmtId="172" fontId="42" fillId="36" borderId="18" xfId="0" applyNumberFormat="1" applyFont="1" applyFill="1" applyBorder="1" applyAlignment="1">
      <alignment horizontal="center"/>
    </xf>
    <xf numFmtId="172" fontId="42" fillId="0" borderId="28" xfId="0" applyNumberFormat="1" applyFont="1" applyBorder="1" applyAlignment="1">
      <alignment horizontal="center"/>
    </xf>
    <xf numFmtId="172" fontId="42" fillId="36" borderId="28" xfId="0" applyNumberFormat="1" applyFont="1" applyFill="1" applyBorder="1" applyAlignment="1">
      <alignment horizontal="center"/>
    </xf>
    <xf numFmtId="172" fontId="42" fillId="0" borderId="29" xfId="0" applyNumberFormat="1" applyFont="1" applyBorder="1" applyAlignment="1">
      <alignment horizontal="center"/>
    </xf>
    <xf numFmtId="172" fontId="42" fillId="0" borderId="0" xfId="44" applyNumberFormat="1" applyFont="1" applyBorder="1" applyAlignment="1">
      <alignment horizontal="center"/>
    </xf>
    <xf numFmtId="172" fontId="42" fillId="0" borderId="23" xfId="44" applyNumberFormat="1" applyFont="1" applyBorder="1" applyAlignment="1">
      <alignment horizontal="center"/>
    </xf>
    <xf numFmtId="172" fontId="42" fillId="0" borderId="0" xfId="0" applyNumberFormat="1" applyFont="1" applyAlignment="1">
      <alignment/>
    </xf>
    <xf numFmtId="2" fontId="41" fillId="36" borderId="13" xfId="0" applyNumberFormat="1" applyFont="1" applyFill="1" applyBorder="1" applyAlignment="1">
      <alignment horizontal="center"/>
    </xf>
    <xf numFmtId="2" fontId="41" fillId="0" borderId="16" xfId="0" applyNumberFormat="1" applyFont="1" applyBorder="1" applyAlignment="1">
      <alignment horizontal="center"/>
    </xf>
    <xf numFmtId="2" fontId="41" fillId="36" borderId="16" xfId="0" applyNumberFormat="1" applyFont="1" applyFill="1" applyBorder="1" applyAlignment="1">
      <alignment horizontal="center"/>
    </xf>
    <xf numFmtId="2" fontId="41" fillId="0" borderId="25" xfId="0" applyNumberFormat="1" applyFont="1" applyBorder="1" applyAlignment="1">
      <alignment horizontal="center"/>
    </xf>
    <xf numFmtId="2" fontId="41" fillId="0" borderId="0" xfId="0" applyNumberFormat="1" applyFont="1" applyAlignment="1">
      <alignment/>
    </xf>
    <xf numFmtId="0" fontId="40" fillId="36" borderId="13" xfId="0" applyFont="1" applyFill="1" applyBorder="1" applyAlignment="1">
      <alignment horizontal="left" wrapText="1"/>
    </xf>
    <xf numFmtId="0" fontId="40" fillId="36" borderId="14" xfId="0" applyFont="1" applyFill="1" applyBorder="1" applyAlignment="1">
      <alignment horizontal="left" wrapText="1"/>
    </xf>
    <xf numFmtId="0" fontId="40" fillId="36" borderId="30" xfId="0" applyFont="1" applyFill="1" applyBorder="1" applyAlignment="1">
      <alignment horizontal="left" wrapText="1"/>
    </xf>
    <xf numFmtId="0" fontId="40" fillId="36" borderId="16" xfId="0" applyFont="1" applyFill="1" applyBorder="1" applyAlignment="1">
      <alignment horizontal="left" wrapText="1"/>
    </xf>
    <xf numFmtId="0" fontId="40" fillId="36" borderId="0" xfId="0" applyFont="1" applyFill="1" applyBorder="1" applyAlignment="1">
      <alignment horizontal="left" wrapText="1"/>
    </xf>
    <xf numFmtId="0" fontId="40" fillId="36" borderId="20" xfId="0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2" fontId="2" fillId="34" borderId="25" xfId="0" applyNumberFormat="1" applyFont="1" applyFill="1" applyBorder="1" applyAlignment="1">
      <alignment horizontal="center" vertical="center"/>
    </xf>
    <xf numFmtId="2" fontId="2" fillId="34" borderId="27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27" xfId="0" applyNumberFormat="1" applyFont="1" applyFill="1" applyBorder="1" applyAlignment="1">
      <alignment horizontal="center" vertical="center"/>
    </xf>
    <xf numFmtId="2" fontId="2" fillId="35" borderId="26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2" fontId="2" fillId="11" borderId="32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1" fillId="18" borderId="34" xfId="0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36" xfId="0" applyFont="1" applyFill="1" applyBorder="1" applyAlignment="1">
      <alignment horizontal="center" vertical="center" wrapText="1"/>
    </xf>
    <xf numFmtId="0" fontId="41" fillId="18" borderId="16" xfId="0" applyFont="1" applyFill="1" applyBorder="1" applyAlignment="1">
      <alignment horizontal="center" vertical="center" wrapText="1"/>
    </xf>
    <xf numFmtId="0" fontId="41" fillId="18" borderId="0" xfId="0" applyFont="1" applyFill="1" applyBorder="1" applyAlignment="1">
      <alignment horizontal="center" vertical="center" wrapText="1"/>
    </xf>
    <xf numFmtId="0" fontId="41" fillId="18" borderId="20" xfId="0" applyFont="1" applyFill="1" applyBorder="1" applyAlignment="1">
      <alignment horizontal="center" vertical="center" wrapText="1"/>
    </xf>
    <xf numFmtId="2" fontId="40" fillId="36" borderId="15" xfId="0" applyNumberFormat="1" applyFont="1" applyFill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2" fontId="40" fillId="36" borderId="17" xfId="0" applyNumberFormat="1" applyFont="1" applyFill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2" fillId="39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80" zoomScaleNormal="80" zoomScalePageLayoutView="0" workbookViewId="0" topLeftCell="A1">
      <pane ySplit="2" topLeftCell="A10" activePane="bottomLeft" state="frozen"/>
      <selection pane="topLeft" activeCell="A1" sqref="A1"/>
      <selection pane="bottomLeft" activeCell="A45" sqref="A45:H50"/>
    </sheetView>
  </sheetViews>
  <sheetFormatPr defaultColWidth="9.140625" defaultRowHeight="15"/>
  <cols>
    <col min="1" max="1" width="35.00390625" style="5" customWidth="1"/>
    <col min="2" max="3" width="10.00390625" style="5" customWidth="1"/>
    <col min="4" max="4" width="35.00390625" style="5" customWidth="1"/>
    <col min="5" max="5" width="10.00390625" style="58" customWidth="1"/>
    <col min="6" max="6" width="10.00390625" style="73" customWidth="1"/>
    <col min="7" max="7" width="10.00390625" style="78" customWidth="1"/>
    <col min="8" max="8" width="10.00390625" style="5" customWidth="1"/>
    <col min="9" max="10" width="10.00390625" style="61" customWidth="1"/>
    <col min="11" max="14" width="9.140625" style="61" customWidth="1"/>
    <col min="15" max="18" width="9.140625" style="85" customWidth="1"/>
    <col min="19" max="16384" width="9.140625" style="5" customWidth="1"/>
  </cols>
  <sheetData>
    <row r="1" spans="1:18" ht="15.75">
      <c r="A1" s="1" t="s">
        <v>54</v>
      </c>
      <c r="B1" s="2"/>
      <c r="C1" s="3"/>
      <c r="D1" s="3"/>
      <c r="E1" s="4"/>
      <c r="F1" s="65"/>
      <c r="G1" s="100" t="s">
        <v>0</v>
      </c>
      <c r="H1" s="101"/>
      <c r="I1" s="102" t="s">
        <v>42</v>
      </c>
      <c r="J1" s="103"/>
      <c r="K1" s="104" t="s">
        <v>43</v>
      </c>
      <c r="L1" s="105"/>
      <c r="M1" s="106" t="s">
        <v>44</v>
      </c>
      <c r="N1" s="107"/>
      <c r="O1" s="108" t="s">
        <v>45</v>
      </c>
      <c r="P1" s="109"/>
      <c r="Q1" s="109"/>
      <c r="R1" s="110"/>
    </row>
    <row r="2" spans="1:18" ht="31.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66" t="s">
        <v>46</v>
      </c>
      <c r="G2" s="10" t="s">
        <v>47</v>
      </c>
      <c r="H2" s="11" t="s">
        <v>48</v>
      </c>
      <c r="I2" s="12" t="s">
        <v>49</v>
      </c>
      <c r="J2" s="13" t="s">
        <v>50</v>
      </c>
      <c r="K2" s="14" t="s">
        <v>49</v>
      </c>
      <c r="L2" s="15" t="s">
        <v>50</v>
      </c>
      <c r="M2" s="16" t="s">
        <v>49</v>
      </c>
      <c r="N2" s="17" t="s">
        <v>50</v>
      </c>
      <c r="O2" s="111"/>
      <c r="P2" s="112"/>
      <c r="Q2" s="112"/>
      <c r="R2" s="113"/>
    </row>
    <row r="3" spans="1:19" s="25" customFormat="1" ht="15.75">
      <c r="A3" s="18"/>
      <c r="B3" s="19"/>
      <c r="C3" s="19"/>
      <c r="D3" s="20"/>
      <c r="E3" s="21"/>
      <c r="F3" s="67"/>
      <c r="G3" s="74"/>
      <c r="H3" s="22"/>
      <c r="I3" s="23"/>
      <c r="J3" s="114"/>
      <c r="K3" s="23"/>
      <c r="L3" s="114"/>
      <c r="M3" s="23"/>
      <c r="N3" s="114"/>
      <c r="O3" s="79"/>
      <c r="P3" s="80"/>
      <c r="Q3" s="80"/>
      <c r="R3" s="81"/>
      <c r="S3" s="24"/>
    </row>
    <row r="4" spans="1:18" ht="15.75">
      <c r="A4" s="46" t="s">
        <v>6</v>
      </c>
      <c r="B4" s="27">
        <v>3</v>
      </c>
      <c r="C4" s="27">
        <v>4</v>
      </c>
      <c r="D4" s="47" t="s">
        <v>7</v>
      </c>
      <c r="E4" s="56"/>
      <c r="F4" s="68">
        <v>3.6</v>
      </c>
      <c r="G4" s="75">
        <v>3</v>
      </c>
      <c r="H4" s="52">
        <f aca="true" t="shared" si="0" ref="H4:H11">ROUND(5/F4,1)</f>
        <v>1.4</v>
      </c>
      <c r="I4" s="59"/>
      <c r="J4" s="115"/>
      <c r="K4" s="59"/>
      <c r="L4" s="115"/>
      <c r="M4" s="59"/>
      <c r="N4" s="115"/>
      <c r="O4" s="94" t="s">
        <v>55</v>
      </c>
      <c r="P4" s="95"/>
      <c r="Q4" s="95"/>
      <c r="R4" s="96"/>
    </row>
    <row r="5" spans="1:18" ht="15.75">
      <c r="A5" s="46" t="s">
        <v>6</v>
      </c>
      <c r="B5" s="27">
        <v>3</v>
      </c>
      <c r="C5" s="27">
        <v>5</v>
      </c>
      <c r="D5" s="47" t="s">
        <v>8</v>
      </c>
      <c r="E5" s="56"/>
      <c r="F5" s="68">
        <v>5.8</v>
      </c>
      <c r="G5" s="75"/>
      <c r="H5" s="52">
        <f t="shared" si="0"/>
        <v>0.9</v>
      </c>
      <c r="I5" s="59"/>
      <c r="J5" s="115"/>
      <c r="K5" s="59"/>
      <c r="L5" s="115"/>
      <c r="M5" s="59"/>
      <c r="N5" s="115"/>
      <c r="O5" s="94"/>
      <c r="P5" s="95"/>
      <c r="Q5" s="95"/>
      <c r="R5" s="96"/>
    </row>
    <row r="6" spans="1:18" ht="15.75">
      <c r="A6" s="46" t="s">
        <v>6</v>
      </c>
      <c r="B6" s="27">
        <v>3</v>
      </c>
      <c r="C6" s="27">
        <v>1</v>
      </c>
      <c r="D6" s="47" t="s">
        <v>9</v>
      </c>
      <c r="E6" s="56"/>
      <c r="F6" s="68">
        <v>5.9</v>
      </c>
      <c r="G6" s="75"/>
      <c r="H6" s="52">
        <f t="shared" si="0"/>
        <v>0.8</v>
      </c>
      <c r="I6" s="59"/>
      <c r="J6" s="115"/>
      <c r="K6" s="59"/>
      <c r="L6" s="115"/>
      <c r="M6" s="59"/>
      <c r="N6" s="115"/>
      <c r="O6" s="94"/>
      <c r="P6" s="95"/>
      <c r="Q6" s="95"/>
      <c r="R6" s="96"/>
    </row>
    <row r="7" spans="1:18" ht="15.75">
      <c r="A7" s="46" t="s">
        <v>6</v>
      </c>
      <c r="B7" s="27">
        <v>3</v>
      </c>
      <c r="C7" s="27">
        <v>3</v>
      </c>
      <c r="D7" s="47" t="s">
        <v>10</v>
      </c>
      <c r="E7" s="63">
        <v>2</v>
      </c>
      <c r="F7" s="68">
        <v>7.2</v>
      </c>
      <c r="G7" s="75"/>
      <c r="H7" s="52">
        <f t="shared" si="0"/>
        <v>0.7</v>
      </c>
      <c r="I7" s="59"/>
      <c r="J7" s="115"/>
      <c r="K7" s="59"/>
      <c r="L7" s="115"/>
      <c r="M7" s="59"/>
      <c r="N7" s="115"/>
      <c r="O7" s="94"/>
      <c r="P7" s="95"/>
      <c r="Q7" s="95"/>
      <c r="R7" s="96"/>
    </row>
    <row r="8" spans="1:18" ht="15.75">
      <c r="A8" s="46" t="s">
        <v>6</v>
      </c>
      <c r="B8" s="27">
        <v>3</v>
      </c>
      <c r="C8" s="27">
        <v>6</v>
      </c>
      <c r="D8" s="47" t="s">
        <v>11</v>
      </c>
      <c r="E8" s="56"/>
      <c r="F8" s="68">
        <v>8.4</v>
      </c>
      <c r="G8" s="75"/>
      <c r="H8" s="52">
        <f t="shared" si="0"/>
        <v>0.6</v>
      </c>
      <c r="I8" s="59"/>
      <c r="J8" s="115"/>
      <c r="K8" s="59"/>
      <c r="L8" s="115"/>
      <c r="M8" s="59"/>
      <c r="N8" s="115"/>
      <c r="O8" s="94"/>
      <c r="P8" s="95"/>
      <c r="Q8" s="95"/>
      <c r="R8" s="96"/>
    </row>
    <row r="9" spans="1:18" ht="15.75">
      <c r="A9" s="46" t="s">
        <v>6</v>
      </c>
      <c r="B9" s="27">
        <v>3</v>
      </c>
      <c r="C9" s="27">
        <v>2</v>
      </c>
      <c r="D9" s="47" t="s">
        <v>12</v>
      </c>
      <c r="E9" s="64">
        <v>1</v>
      </c>
      <c r="F9" s="68">
        <v>9.6</v>
      </c>
      <c r="G9" s="75">
        <v>9.5</v>
      </c>
      <c r="H9" s="52">
        <f t="shared" si="0"/>
        <v>0.5</v>
      </c>
      <c r="I9" s="59"/>
      <c r="J9" s="115"/>
      <c r="K9" s="59"/>
      <c r="L9" s="115"/>
      <c r="M9" s="59"/>
      <c r="N9" s="115"/>
      <c r="O9" s="94"/>
      <c r="P9" s="95"/>
      <c r="Q9" s="95"/>
      <c r="R9" s="96"/>
    </row>
    <row r="10" spans="1:18" ht="15.75">
      <c r="A10" s="46" t="s">
        <v>6</v>
      </c>
      <c r="B10" s="27">
        <v>3</v>
      </c>
      <c r="C10" s="27">
        <v>8</v>
      </c>
      <c r="D10" s="47" t="s">
        <v>13</v>
      </c>
      <c r="E10" s="62">
        <v>3</v>
      </c>
      <c r="F10" s="68">
        <v>16.2</v>
      </c>
      <c r="G10" s="75"/>
      <c r="H10" s="52">
        <f t="shared" si="0"/>
        <v>0.3</v>
      </c>
      <c r="I10" s="59"/>
      <c r="J10" s="115"/>
      <c r="K10" s="59"/>
      <c r="L10" s="115"/>
      <c r="M10" s="59"/>
      <c r="N10" s="115"/>
      <c r="O10" s="94"/>
      <c r="P10" s="95"/>
      <c r="Q10" s="95"/>
      <c r="R10" s="96"/>
    </row>
    <row r="11" spans="1:18" ht="15.75">
      <c r="A11" s="46" t="s">
        <v>6</v>
      </c>
      <c r="B11" s="27">
        <v>3</v>
      </c>
      <c r="C11" s="27">
        <v>7</v>
      </c>
      <c r="D11" s="47" t="s">
        <v>14</v>
      </c>
      <c r="E11" s="56"/>
      <c r="F11" s="68">
        <v>17.5</v>
      </c>
      <c r="G11" s="75"/>
      <c r="H11" s="52">
        <f t="shared" si="0"/>
        <v>0.3</v>
      </c>
      <c r="I11" s="59"/>
      <c r="J11" s="115"/>
      <c r="K11" s="59"/>
      <c r="L11" s="115"/>
      <c r="M11" s="59"/>
      <c r="N11" s="115"/>
      <c r="O11" s="94"/>
      <c r="P11" s="95"/>
      <c r="Q11" s="95"/>
      <c r="R11" s="96"/>
    </row>
    <row r="12" spans="1:19" s="25" customFormat="1" ht="15.75">
      <c r="A12" s="18"/>
      <c r="B12" s="19"/>
      <c r="C12" s="19"/>
      <c r="D12" s="20"/>
      <c r="E12" s="51"/>
      <c r="F12" s="69"/>
      <c r="G12" s="76"/>
      <c r="H12" s="53"/>
      <c r="I12" s="55"/>
      <c r="J12" s="116"/>
      <c r="K12" s="55"/>
      <c r="L12" s="116"/>
      <c r="M12" s="55"/>
      <c r="N12" s="116"/>
      <c r="O12" s="82"/>
      <c r="P12" s="83"/>
      <c r="Q12" s="83"/>
      <c r="R12" s="84"/>
      <c r="S12" s="24"/>
    </row>
    <row r="13" spans="1:18" ht="15.75">
      <c r="A13" s="46" t="s">
        <v>6</v>
      </c>
      <c r="B13" s="27">
        <v>5</v>
      </c>
      <c r="C13" s="27">
        <v>1</v>
      </c>
      <c r="D13" s="47" t="s">
        <v>15</v>
      </c>
      <c r="E13" s="64">
        <v>1</v>
      </c>
      <c r="F13" s="68">
        <v>3.3</v>
      </c>
      <c r="G13" s="75">
        <v>7</v>
      </c>
      <c r="H13" s="52">
        <f aca="true" t="shared" si="1" ref="H13:H22">ROUND(5/F13,1)</f>
        <v>1.5</v>
      </c>
      <c r="I13" s="59">
        <v>1.5</v>
      </c>
      <c r="J13" s="115">
        <f>I13*7</f>
        <v>10.5</v>
      </c>
      <c r="K13" s="59"/>
      <c r="L13" s="115"/>
      <c r="M13" s="59">
        <v>1.5</v>
      </c>
      <c r="N13" s="115">
        <f>M13*7</f>
        <v>10.5</v>
      </c>
      <c r="O13" s="94" t="s">
        <v>57</v>
      </c>
      <c r="P13" s="95"/>
      <c r="Q13" s="95"/>
      <c r="R13" s="96"/>
    </row>
    <row r="14" spans="1:18" ht="15.75">
      <c r="A14" s="46" t="s">
        <v>6</v>
      </c>
      <c r="B14" s="27">
        <v>5</v>
      </c>
      <c r="C14" s="27">
        <v>7</v>
      </c>
      <c r="D14" s="47" t="s">
        <v>16</v>
      </c>
      <c r="E14" s="62">
        <v>3</v>
      </c>
      <c r="F14" s="68">
        <v>6.2</v>
      </c>
      <c r="G14" s="75"/>
      <c r="H14" s="52">
        <f t="shared" si="1"/>
        <v>0.8</v>
      </c>
      <c r="I14" s="59"/>
      <c r="J14" s="115"/>
      <c r="K14" s="59"/>
      <c r="L14" s="115"/>
      <c r="M14" s="59"/>
      <c r="N14" s="115"/>
      <c r="O14" s="94"/>
      <c r="P14" s="95"/>
      <c r="Q14" s="95"/>
      <c r="R14" s="96"/>
    </row>
    <row r="15" spans="1:18" ht="15.75">
      <c r="A15" s="46" t="s">
        <v>6</v>
      </c>
      <c r="B15" s="27">
        <v>5</v>
      </c>
      <c r="C15" s="27">
        <v>8</v>
      </c>
      <c r="D15" s="47" t="s">
        <v>17</v>
      </c>
      <c r="E15" s="56"/>
      <c r="F15" s="68">
        <v>6.3</v>
      </c>
      <c r="G15" s="75"/>
      <c r="H15" s="52">
        <f t="shared" si="1"/>
        <v>0.8</v>
      </c>
      <c r="I15" s="59"/>
      <c r="J15" s="115"/>
      <c r="K15" s="59"/>
      <c r="L15" s="115"/>
      <c r="M15" s="59"/>
      <c r="N15" s="115"/>
      <c r="O15" s="94"/>
      <c r="P15" s="95"/>
      <c r="Q15" s="95"/>
      <c r="R15" s="96"/>
    </row>
    <row r="16" spans="1:18" ht="15.75">
      <c r="A16" s="46" t="s">
        <v>6</v>
      </c>
      <c r="B16" s="27">
        <v>5</v>
      </c>
      <c r="C16" s="27">
        <v>2</v>
      </c>
      <c r="D16" s="47" t="s">
        <v>18</v>
      </c>
      <c r="E16" s="56"/>
      <c r="F16" s="68">
        <v>9.5</v>
      </c>
      <c r="G16" s="75"/>
      <c r="H16" s="52">
        <f t="shared" si="1"/>
        <v>0.5</v>
      </c>
      <c r="I16" s="59"/>
      <c r="J16" s="115"/>
      <c r="K16" s="59"/>
      <c r="L16" s="115"/>
      <c r="M16" s="59"/>
      <c r="N16" s="115"/>
      <c r="O16" s="94"/>
      <c r="P16" s="95"/>
      <c r="Q16" s="95"/>
      <c r="R16" s="96"/>
    </row>
    <row r="17" spans="1:18" ht="15.75">
      <c r="A17" s="46" t="s">
        <v>6</v>
      </c>
      <c r="B17" s="27">
        <v>5</v>
      </c>
      <c r="C17" s="27">
        <v>4</v>
      </c>
      <c r="D17" s="47" t="s">
        <v>19</v>
      </c>
      <c r="E17" s="63">
        <v>2</v>
      </c>
      <c r="F17" s="68">
        <v>10.1</v>
      </c>
      <c r="G17" s="75"/>
      <c r="H17" s="52">
        <f t="shared" si="1"/>
        <v>0.5</v>
      </c>
      <c r="I17" s="59"/>
      <c r="J17" s="115"/>
      <c r="K17" s="59"/>
      <c r="L17" s="115"/>
      <c r="M17" s="59"/>
      <c r="N17" s="115"/>
      <c r="O17" s="94"/>
      <c r="P17" s="95"/>
      <c r="Q17" s="95"/>
      <c r="R17" s="96"/>
    </row>
    <row r="18" spans="1:18" ht="15.75">
      <c r="A18" s="46" t="s">
        <v>6</v>
      </c>
      <c r="B18" s="27">
        <v>5</v>
      </c>
      <c r="C18" s="27">
        <v>3</v>
      </c>
      <c r="D18" s="47" t="s">
        <v>20</v>
      </c>
      <c r="E18" s="56"/>
      <c r="F18" s="68">
        <v>12.1</v>
      </c>
      <c r="G18" s="75"/>
      <c r="H18" s="52">
        <f t="shared" si="1"/>
        <v>0.4</v>
      </c>
      <c r="I18" s="59"/>
      <c r="J18" s="115"/>
      <c r="K18" s="59"/>
      <c r="L18" s="115"/>
      <c r="M18" s="59"/>
      <c r="N18" s="115"/>
      <c r="O18" s="94"/>
      <c r="P18" s="95"/>
      <c r="Q18" s="95"/>
      <c r="R18" s="96"/>
    </row>
    <row r="19" spans="1:18" ht="15.75">
      <c r="A19" s="46" t="s">
        <v>6</v>
      </c>
      <c r="B19" s="27">
        <v>5</v>
      </c>
      <c r="C19" s="27">
        <v>12</v>
      </c>
      <c r="D19" s="47" t="s">
        <v>21</v>
      </c>
      <c r="E19" s="56"/>
      <c r="F19" s="68">
        <v>15.9</v>
      </c>
      <c r="G19" s="75"/>
      <c r="H19" s="52">
        <f t="shared" si="1"/>
        <v>0.3</v>
      </c>
      <c r="I19" s="59"/>
      <c r="J19" s="115"/>
      <c r="K19" s="59"/>
      <c r="L19" s="115"/>
      <c r="M19" s="59"/>
      <c r="N19" s="115"/>
      <c r="O19" s="94"/>
      <c r="P19" s="95"/>
      <c r="Q19" s="95"/>
      <c r="R19" s="96"/>
    </row>
    <row r="20" spans="1:18" ht="15.75">
      <c r="A20" s="46" t="s">
        <v>6</v>
      </c>
      <c r="B20" s="27">
        <v>5</v>
      </c>
      <c r="C20" s="27">
        <v>9</v>
      </c>
      <c r="D20" s="47" t="s">
        <v>22</v>
      </c>
      <c r="E20" s="56"/>
      <c r="F20" s="68">
        <v>16.1</v>
      </c>
      <c r="G20" s="75"/>
      <c r="H20" s="52">
        <f t="shared" si="1"/>
        <v>0.3</v>
      </c>
      <c r="I20" s="59"/>
      <c r="J20" s="115"/>
      <c r="K20" s="59"/>
      <c r="L20" s="115"/>
      <c r="M20" s="59"/>
      <c r="N20" s="115"/>
      <c r="O20" s="94"/>
      <c r="P20" s="95"/>
      <c r="Q20" s="95"/>
      <c r="R20" s="96"/>
    </row>
    <row r="21" spans="1:18" ht="15.75">
      <c r="A21" s="46" t="s">
        <v>6</v>
      </c>
      <c r="B21" s="27">
        <v>5</v>
      </c>
      <c r="C21" s="27">
        <v>6</v>
      </c>
      <c r="D21" s="47" t="s">
        <v>23</v>
      </c>
      <c r="E21" s="56"/>
      <c r="F21" s="68">
        <v>20</v>
      </c>
      <c r="G21" s="75"/>
      <c r="H21" s="52">
        <f t="shared" si="1"/>
        <v>0.3</v>
      </c>
      <c r="I21" s="59"/>
      <c r="J21" s="115"/>
      <c r="K21" s="59"/>
      <c r="L21" s="115"/>
      <c r="M21" s="59"/>
      <c r="N21" s="115"/>
      <c r="O21" s="94"/>
      <c r="P21" s="95"/>
      <c r="Q21" s="95"/>
      <c r="R21" s="96"/>
    </row>
    <row r="22" spans="1:18" ht="15.75">
      <c r="A22" s="46" t="s">
        <v>6</v>
      </c>
      <c r="B22" s="27">
        <v>5</v>
      </c>
      <c r="C22" s="27">
        <v>10</v>
      </c>
      <c r="D22" s="47" t="s">
        <v>24</v>
      </c>
      <c r="E22" s="56"/>
      <c r="F22" s="68">
        <v>67.4</v>
      </c>
      <c r="G22" s="75"/>
      <c r="H22" s="52">
        <f t="shared" si="1"/>
        <v>0.1</v>
      </c>
      <c r="I22" s="59"/>
      <c r="J22" s="115"/>
      <c r="K22" s="59"/>
      <c r="L22" s="115"/>
      <c r="M22" s="59"/>
      <c r="N22" s="115"/>
      <c r="O22" s="94"/>
      <c r="P22" s="95"/>
      <c r="Q22" s="95"/>
      <c r="R22" s="96"/>
    </row>
    <row r="23" spans="1:19" s="25" customFormat="1" ht="15.75">
      <c r="A23" s="18"/>
      <c r="B23" s="19"/>
      <c r="C23" s="19"/>
      <c r="D23" s="20"/>
      <c r="E23" s="51"/>
      <c r="F23" s="69"/>
      <c r="G23" s="76"/>
      <c r="H23" s="53"/>
      <c r="I23" s="55"/>
      <c r="J23" s="116"/>
      <c r="K23" s="55"/>
      <c r="L23" s="116"/>
      <c r="M23" s="55"/>
      <c r="N23" s="116"/>
      <c r="O23" s="82"/>
      <c r="P23" s="83"/>
      <c r="Q23" s="83"/>
      <c r="R23" s="84"/>
      <c r="S23" s="24"/>
    </row>
    <row r="24" spans="1:18" ht="15.75">
      <c r="A24" s="46" t="s">
        <v>6</v>
      </c>
      <c r="B24" s="27">
        <v>6</v>
      </c>
      <c r="C24" s="27">
        <v>4</v>
      </c>
      <c r="D24" s="47" t="s">
        <v>25</v>
      </c>
      <c r="E24" s="63">
        <v>2</v>
      </c>
      <c r="F24" s="68">
        <v>2</v>
      </c>
      <c r="G24" s="75">
        <v>4</v>
      </c>
      <c r="H24" s="52">
        <f aca="true" t="shared" si="2" ref="H24:H32">ROUND(5/F24,1)</f>
        <v>2.5</v>
      </c>
      <c r="I24" s="59">
        <v>2.5</v>
      </c>
      <c r="J24" s="115">
        <f>I24*4</f>
        <v>10</v>
      </c>
      <c r="K24" s="59"/>
      <c r="L24" s="115"/>
      <c r="M24" s="59"/>
      <c r="N24" s="115"/>
      <c r="O24" s="94" t="s">
        <v>58</v>
      </c>
      <c r="P24" s="95"/>
      <c r="Q24" s="95"/>
      <c r="R24" s="96"/>
    </row>
    <row r="25" spans="1:18" ht="15.75">
      <c r="A25" s="46" t="s">
        <v>6</v>
      </c>
      <c r="B25" s="27">
        <v>6</v>
      </c>
      <c r="C25" s="27">
        <v>1</v>
      </c>
      <c r="D25" s="47" t="s">
        <v>26</v>
      </c>
      <c r="E25" s="64">
        <v>1</v>
      </c>
      <c r="F25" s="68">
        <v>6.9</v>
      </c>
      <c r="G25" s="75">
        <v>8.5</v>
      </c>
      <c r="H25" s="52">
        <f t="shared" si="2"/>
        <v>0.7</v>
      </c>
      <c r="I25" s="59"/>
      <c r="J25" s="115"/>
      <c r="K25" s="59"/>
      <c r="L25" s="115"/>
      <c r="M25" s="59"/>
      <c r="N25" s="115"/>
      <c r="O25" s="94"/>
      <c r="P25" s="95"/>
      <c r="Q25" s="95"/>
      <c r="R25" s="96"/>
    </row>
    <row r="26" spans="1:18" ht="15.75">
      <c r="A26" s="46" t="s">
        <v>6</v>
      </c>
      <c r="B26" s="27">
        <v>6</v>
      </c>
      <c r="C26" s="27">
        <v>5</v>
      </c>
      <c r="D26" s="47" t="s">
        <v>27</v>
      </c>
      <c r="E26" s="62">
        <v>3</v>
      </c>
      <c r="F26" s="68">
        <v>7.4</v>
      </c>
      <c r="G26" s="75"/>
      <c r="H26" s="52">
        <f t="shared" si="2"/>
        <v>0.7</v>
      </c>
      <c r="I26" s="59"/>
      <c r="J26" s="115"/>
      <c r="K26" s="59"/>
      <c r="L26" s="115"/>
      <c r="M26" s="59"/>
      <c r="N26" s="115"/>
      <c r="O26" s="94"/>
      <c r="P26" s="95"/>
      <c r="Q26" s="95"/>
      <c r="R26" s="96"/>
    </row>
    <row r="27" spans="1:18" ht="15.75">
      <c r="A27" s="46" t="s">
        <v>6</v>
      </c>
      <c r="B27" s="27">
        <v>6</v>
      </c>
      <c r="C27" s="27">
        <v>3</v>
      </c>
      <c r="D27" s="47" t="s">
        <v>28</v>
      </c>
      <c r="E27" s="56"/>
      <c r="F27" s="68">
        <v>8.5</v>
      </c>
      <c r="G27" s="75"/>
      <c r="H27" s="52">
        <f t="shared" si="2"/>
        <v>0.6</v>
      </c>
      <c r="I27" s="59"/>
      <c r="J27" s="115"/>
      <c r="K27" s="59"/>
      <c r="L27" s="115"/>
      <c r="M27" s="59"/>
      <c r="N27" s="115"/>
      <c r="O27" s="94"/>
      <c r="P27" s="95"/>
      <c r="Q27" s="95"/>
      <c r="R27" s="96"/>
    </row>
    <row r="28" spans="1:18" ht="15.75">
      <c r="A28" s="46" t="s">
        <v>6</v>
      </c>
      <c r="B28" s="27">
        <v>6</v>
      </c>
      <c r="C28" s="27">
        <v>7</v>
      </c>
      <c r="D28" s="47" t="s">
        <v>29</v>
      </c>
      <c r="E28" s="56"/>
      <c r="F28" s="68">
        <v>14.7</v>
      </c>
      <c r="G28" s="75"/>
      <c r="H28" s="52">
        <f t="shared" si="2"/>
        <v>0.3</v>
      </c>
      <c r="I28" s="59"/>
      <c r="J28" s="115"/>
      <c r="K28" s="59"/>
      <c r="L28" s="115"/>
      <c r="M28" s="59"/>
      <c r="N28" s="115"/>
      <c r="O28" s="94"/>
      <c r="P28" s="95"/>
      <c r="Q28" s="95"/>
      <c r="R28" s="96"/>
    </row>
    <row r="29" spans="1:18" ht="15.75">
      <c r="A29" s="46" t="s">
        <v>6</v>
      </c>
      <c r="B29" s="27">
        <v>6</v>
      </c>
      <c r="C29" s="27">
        <v>2</v>
      </c>
      <c r="D29" s="47" t="s">
        <v>30</v>
      </c>
      <c r="E29" s="56"/>
      <c r="F29" s="68">
        <v>22.1</v>
      </c>
      <c r="G29" s="75"/>
      <c r="H29" s="52">
        <f t="shared" si="2"/>
        <v>0.2</v>
      </c>
      <c r="I29" s="59"/>
      <c r="J29" s="115"/>
      <c r="K29" s="59"/>
      <c r="L29" s="115"/>
      <c r="M29" s="59"/>
      <c r="N29" s="115"/>
      <c r="O29" s="94"/>
      <c r="P29" s="95"/>
      <c r="Q29" s="95"/>
      <c r="R29" s="96"/>
    </row>
    <row r="30" spans="1:18" ht="15.75">
      <c r="A30" s="46" t="s">
        <v>6</v>
      </c>
      <c r="B30" s="27">
        <v>6</v>
      </c>
      <c r="C30" s="27">
        <v>8</v>
      </c>
      <c r="D30" s="47" t="s">
        <v>31</v>
      </c>
      <c r="E30" s="56"/>
      <c r="F30" s="68">
        <v>26.3</v>
      </c>
      <c r="G30" s="75"/>
      <c r="H30" s="52">
        <f t="shared" si="2"/>
        <v>0.2</v>
      </c>
      <c r="I30" s="59"/>
      <c r="J30" s="115"/>
      <c r="K30" s="59"/>
      <c r="L30" s="115"/>
      <c r="M30" s="59"/>
      <c r="N30" s="115"/>
      <c r="O30" s="94"/>
      <c r="P30" s="95"/>
      <c r="Q30" s="95"/>
      <c r="R30" s="96"/>
    </row>
    <row r="31" spans="1:18" ht="15.75">
      <c r="A31" s="46" t="s">
        <v>6</v>
      </c>
      <c r="B31" s="27">
        <v>6</v>
      </c>
      <c r="C31" s="27">
        <v>11</v>
      </c>
      <c r="D31" s="47" t="s">
        <v>32</v>
      </c>
      <c r="E31" s="56"/>
      <c r="F31" s="68">
        <v>45.8</v>
      </c>
      <c r="G31" s="75"/>
      <c r="H31" s="52">
        <f t="shared" si="2"/>
        <v>0.1</v>
      </c>
      <c r="I31" s="59"/>
      <c r="J31" s="115"/>
      <c r="K31" s="59"/>
      <c r="L31" s="115"/>
      <c r="M31" s="59"/>
      <c r="N31" s="115"/>
      <c r="O31" s="94"/>
      <c r="P31" s="95"/>
      <c r="Q31" s="95"/>
      <c r="R31" s="96"/>
    </row>
    <row r="32" spans="1:18" ht="15.75">
      <c r="A32" s="46" t="s">
        <v>6</v>
      </c>
      <c r="B32" s="27">
        <v>6</v>
      </c>
      <c r="C32" s="27">
        <v>6</v>
      </c>
      <c r="D32" s="47" t="s">
        <v>33</v>
      </c>
      <c r="E32" s="56"/>
      <c r="F32" s="68">
        <v>53.6</v>
      </c>
      <c r="G32" s="75"/>
      <c r="H32" s="52">
        <f t="shared" si="2"/>
        <v>0.1</v>
      </c>
      <c r="I32" s="59"/>
      <c r="J32" s="115"/>
      <c r="K32" s="59"/>
      <c r="L32" s="115"/>
      <c r="M32" s="59"/>
      <c r="N32" s="115"/>
      <c r="O32" s="94"/>
      <c r="P32" s="95"/>
      <c r="Q32" s="95"/>
      <c r="R32" s="96"/>
    </row>
    <row r="33" spans="1:19" s="25" customFormat="1" ht="15.75">
      <c r="A33" s="18"/>
      <c r="B33" s="19"/>
      <c r="C33" s="19"/>
      <c r="D33" s="20"/>
      <c r="E33" s="51"/>
      <c r="F33" s="69"/>
      <c r="G33" s="76"/>
      <c r="H33" s="53"/>
      <c r="I33" s="55"/>
      <c r="J33" s="116"/>
      <c r="K33" s="55"/>
      <c r="L33" s="116"/>
      <c r="M33" s="55"/>
      <c r="N33" s="116"/>
      <c r="O33" s="82"/>
      <c r="P33" s="83"/>
      <c r="Q33" s="83"/>
      <c r="R33" s="84"/>
      <c r="S33" s="24"/>
    </row>
    <row r="34" spans="1:18" ht="15.75">
      <c r="A34" s="46" t="s">
        <v>6</v>
      </c>
      <c r="B34" s="27">
        <v>7</v>
      </c>
      <c r="C34" s="27">
        <v>3</v>
      </c>
      <c r="D34" s="47" t="s">
        <v>34</v>
      </c>
      <c r="E34" s="56"/>
      <c r="F34" s="68">
        <v>3.5</v>
      </c>
      <c r="G34" s="75">
        <v>26</v>
      </c>
      <c r="H34" s="52">
        <f aca="true" t="shared" si="3" ref="H34:H41">ROUND(5/F34,1)</f>
        <v>1.4</v>
      </c>
      <c r="I34" s="59">
        <v>1.4</v>
      </c>
      <c r="J34" s="115"/>
      <c r="K34" s="59"/>
      <c r="L34" s="115"/>
      <c r="M34" s="59">
        <v>1.4</v>
      </c>
      <c r="N34" s="115"/>
      <c r="O34" s="94" t="s">
        <v>56</v>
      </c>
      <c r="P34" s="95"/>
      <c r="Q34" s="95"/>
      <c r="R34" s="96"/>
    </row>
    <row r="35" spans="1:18" ht="15.75">
      <c r="A35" s="46" t="s">
        <v>6</v>
      </c>
      <c r="B35" s="27">
        <v>7</v>
      </c>
      <c r="C35" s="27">
        <v>1</v>
      </c>
      <c r="D35" s="47" t="s">
        <v>35</v>
      </c>
      <c r="E35" s="56"/>
      <c r="F35" s="68">
        <v>4.9</v>
      </c>
      <c r="G35" s="75"/>
      <c r="H35" s="52">
        <f t="shared" si="3"/>
        <v>1</v>
      </c>
      <c r="I35" s="59"/>
      <c r="J35" s="115"/>
      <c r="K35" s="59"/>
      <c r="L35" s="115"/>
      <c r="M35" s="59"/>
      <c r="N35" s="115"/>
      <c r="O35" s="94"/>
      <c r="P35" s="95"/>
      <c r="Q35" s="95"/>
      <c r="R35" s="96"/>
    </row>
    <row r="36" spans="1:18" ht="15.75">
      <c r="A36" s="46" t="s">
        <v>6</v>
      </c>
      <c r="B36" s="27">
        <v>7</v>
      </c>
      <c r="C36" s="27">
        <v>5</v>
      </c>
      <c r="D36" s="47" t="s">
        <v>36</v>
      </c>
      <c r="E36" s="63">
        <v>2</v>
      </c>
      <c r="F36" s="68">
        <v>7</v>
      </c>
      <c r="G36" s="75"/>
      <c r="H36" s="52">
        <f t="shared" si="3"/>
        <v>0.7</v>
      </c>
      <c r="I36" s="59"/>
      <c r="J36" s="115"/>
      <c r="K36" s="59"/>
      <c r="L36" s="115"/>
      <c r="M36" s="59"/>
      <c r="N36" s="115"/>
      <c r="O36" s="94"/>
      <c r="P36" s="95"/>
      <c r="Q36" s="95"/>
      <c r="R36" s="96"/>
    </row>
    <row r="37" spans="1:18" ht="15.75">
      <c r="A37" s="46" t="s">
        <v>6</v>
      </c>
      <c r="B37" s="27">
        <v>7</v>
      </c>
      <c r="C37" s="27">
        <v>4</v>
      </c>
      <c r="D37" s="47" t="s">
        <v>37</v>
      </c>
      <c r="E37" s="56"/>
      <c r="F37" s="68">
        <v>7.1</v>
      </c>
      <c r="G37" s="75"/>
      <c r="H37" s="52">
        <f t="shared" si="3"/>
        <v>0.7</v>
      </c>
      <c r="I37" s="59"/>
      <c r="J37" s="115"/>
      <c r="K37" s="59"/>
      <c r="L37" s="115"/>
      <c r="M37" s="59"/>
      <c r="N37" s="115"/>
      <c r="O37" s="94"/>
      <c r="P37" s="95"/>
      <c r="Q37" s="95"/>
      <c r="R37" s="96"/>
    </row>
    <row r="38" spans="1:18" ht="15.75">
      <c r="A38" s="46" t="s">
        <v>6</v>
      </c>
      <c r="B38" s="27">
        <v>7</v>
      </c>
      <c r="C38" s="27">
        <v>8</v>
      </c>
      <c r="D38" s="47" t="s">
        <v>38</v>
      </c>
      <c r="E38" s="64">
        <v>1</v>
      </c>
      <c r="F38" s="68">
        <v>7.4</v>
      </c>
      <c r="G38" s="75">
        <v>9</v>
      </c>
      <c r="H38" s="52">
        <f t="shared" si="3"/>
        <v>0.7</v>
      </c>
      <c r="I38" s="59"/>
      <c r="J38" s="115"/>
      <c r="K38" s="59"/>
      <c r="L38" s="115"/>
      <c r="M38" s="59"/>
      <c r="N38" s="115"/>
      <c r="O38" s="94"/>
      <c r="P38" s="95"/>
      <c r="Q38" s="95"/>
      <c r="R38" s="96"/>
    </row>
    <row r="39" spans="1:18" ht="15.75">
      <c r="A39" s="46" t="s">
        <v>6</v>
      </c>
      <c r="B39" s="27">
        <v>7</v>
      </c>
      <c r="C39" s="27">
        <v>11</v>
      </c>
      <c r="D39" s="47" t="s">
        <v>39</v>
      </c>
      <c r="E39" s="62">
        <v>3</v>
      </c>
      <c r="F39" s="68">
        <v>11.4</v>
      </c>
      <c r="G39" s="75"/>
      <c r="H39" s="52">
        <f t="shared" si="3"/>
        <v>0.4</v>
      </c>
      <c r="I39" s="59"/>
      <c r="J39" s="115"/>
      <c r="K39" s="59"/>
      <c r="L39" s="115"/>
      <c r="M39" s="59"/>
      <c r="N39" s="115"/>
      <c r="O39" s="94"/>
      <c r="P39" s="95"/>
      <c r="Q39" s="95"/>
      <c r="R39" s="96"/>
    </row>
    <row r="40" spans="1:18" ht="15.75">
      <c r="A40" s="46" t="s">
        <v>6</v>
      </c>
      <c r="B40" s="27">
        <v>7</v>
      </c>
      <c r="C40" s="27">
        <v>6</v>
      </c>
      <c r="D40" s="47" t="s">
        <v>40</v>
      </c>
      <c r="E40" s="56"/>
      <c r="F40" s="68">
        <v>11.4</v>
      </c>
      <c r="G40" s="75"/>
      <c r="H40" s="52">
        <f t="shared" si="3"/>
        <v>0.4</v>
      </c>
      <c r="I40" s="59"/>
      <c r="J40" s="115"/>
      <c r="K40" s="59"/>
      <c r="L40" s="115"/>
      <c r="M40" s="59"/>
      <c r="N40" s="115"/>
      <c r="O40" s="94"/>
      <c r="P40" s="95"/>
      <c r="Q40" s="95"/>
      <c r="R40" s="96"/>
    </row>
    <row r="41" spans="1:18" ht="15.75">
      <c r="A41" s="48" t="s">
        <v>6</v>
      </c>
      <c r="B41" s="49">
        <v>7</v>
      </c>
      <c r="C41" s="49">
        <v>9</v>
      </c>
      <c r="D41" s="50" t="s">
        <v>41</v>
      </c>
      <c r="E41" s="57"/>
      <c r="F41" s="70">
        <v>69.8</v>
      </c>
      <c r="G41" s="77"/>
      <c r="H41" s="54">
        <f t="shared" si="3"/>
        <v>0.1</v>
      </c>
      <c r="I41" s="60"/>
      <c r="J41" s="117"/>
      <c r="K41" s="60"/>
      <c r="L41" s="117"/>
      <c r="M41" s="60"/>
      <c r="N41" s="117"/>
      <c r="O41" s="97"/>
      <c r="P41" s="98"/>
      <c r="Q41" s="98"/>
      <c r="R41" s="99"/>
    </row>
    <row r="42" spans="1:18" ht="15.75">
      <c r="A42" s="26"/>
      <c r="B42" s="27"/>
      <c r="C42" s="27"/>
      <c r="D42" s="28"/>
      <c r="E42" s="29"/>
      <c r="F42" s="71"/>
      <c r="G42" s="30"/>
      <c r="H42" s="31"/>
      <c r="I42" s="86" t="s">
        <v>42</v>
      </c>
      <c r="J42" s="87"/>
      <c r="K42" s="88" t="s">
        <v>51</v>
      </c>
      <c r="L42" s="89"/>
      <c r="M42" s="90" t="s">
        <v>44</v>
      </c>
      <c r="N42" s="91"/>
      <c r="O42" s="32"/>
      <c r="P42" s="32"/>
      <c r="Q42" s="32"/>
      <c r="R42" s="33"/>
    </row>
    <row r="43" spans="1:18" ht="15.75">
      <c r="A43" s="34" t="s">
        <v>52</v>
      </c>
      <c r="B43" s="35" t="s">
        <v>53</v>
      </c>
      <c r="C43" s="27"/>
      <c r="D43" s="28"/>
      <c r="E43" s="29"/>
      <c r="F43" s="71"/>
      <c r="G43" s="30"/>
      <c r="H43" s="31"/>
      <c r="I43" s="36">
        <f aca="true" t="shared" si="4" ref="I43:N43">SUM(I4:I41)</f>
        <v>5.4</v>
      </c>
      <c r="J43" s="36">
        <f t="shared" si="4"/>
        <v>20.5</v>
      </c>
      <c r="K43" s="37">
        <f t="shared" si="4"/>
        <v>0</v>
      </c>
      <c r="L43" s="37">
        <f t="shared" si="4"/>
        <v>0</v>
      </c>
      <c r="M43" s="38">
        <f t="shared" si="4"/>
        <v>2.9</v>
      </c>
      <c r="N43" s="38">
        <f t="shared" si="4"/>
        <v>10.5</v>
      </c>
      <c r="O43" s="32"/>
      <c r="P43" s="32"/>
      <c r="Q43" s="32"/>
      <c r="R43" s="33"/>
    </row>
    <row r="44" spans="1:18" ht="15.75">
      <c r="A44" s="26"/>
      <c r="B44" s="28"/>
      <c r="C44" s="28"/>
      <c r="D44" s="28"/>
      <c r="E44" s="29"/>
      <c r="F44" s="71"/>
      <c r="G44" s="31"/>
      <c r="H44" s="31"/>
      <c r="I44" s="31"/>
      <c r="J44" s="118">
        <f>J43-I43</f>
        <v>15.1</v>
      </c>
      <c r="K44" s="31"/>
      <c r="L44" s="118">
        <f>L43-K43</f>
        <v>0</v>
      </c>
      <c r="M44" s="31"/>
      <c r="N44" s="118">
        <f>N43-M43</f>
        <v>7.6</v>
      </c>
      <c r="O44" s="32"/>
      <c r="P44" s="32"/>
      <c r="Q44" s="32"/>
      <c r="R44" s="33"/>
    </row>
    <row r="45" spans="1:18" ht="15.75">
      <c r="A45" s="92"/>
      <c r="B45" s="93"/>
      <c r="C45" s="93"/>
      <c r="D45" s="93"/>
      <c r="E45" s="93"/>
      <c r="F45" s="93"/>
      <c r="G45" s="93"/>
      <c r="H45" s="93"/>
      <c r="I45" s="31"/>
      <c r="J45" s="30"/>
      <c r="K45" s="30"/>
      <c r="L45" s="30"/>
      <c r="M45" s="30"/>
      <c r="N45" s="30"/>
      <c r="O45" s="32"/>
      <c r="P45" s="32"/>
      <c r="Q45" s="32"/>
      <c r="R45" s="33"/>
    </row>
    <row r="46" spans="1:18" ht="15.75">
      <c r="A46" s="92"/>
      <c r="B46" s="93"/>
      <c r="C46" s="93"/>
      <c r="D46" s="93"/>
      <c r="E46" s="93"/>
      <c r="F46" s="93"/>
      <c r="G46" s="93"/>
      <c r="H46" s="93"/>
      <c r="I46" s="31"/>
      <c r="J46" s="30"/>
      <c r="K46" s="30"/>
      <c r="L46" s="30"/>
      <c r="M46" s="30"/>
      <c r="N46" s="30"/>
      <c r="O46" s="32"/>
      <c r="P46" s="32"/>
      <c r="Q46" s="32"/>
      <c r="R46" s="33"/>
    </row>
    <row r="47" spans="1:18" ht="15.75">
      <c r="A47" s="92"/>
      <c r="B47" s="93"/>
      <c r="C47" s="93"/>
      <c r="D47" s="93"/>
      <c r="E47" s="93"/>
      <c r="F47" s="93"/>
      <c r="G47" s="93"/>
      <c r="H47" s="93"/>
      <c r="I47" s="31"/>
      <c r="J47" s="30"/>
      <c r="K47" s="30"/>
      <c r="L47" s="30"/>
      <c r="M47" s="30"/>
      <c r="N47" s="30"/>
      <c r="O47" s="32"/>
      <c r="P47" s="32"/>
      <c r="Q47" s="32"/>
      <c r="R47" s="33"/>
    </row>
    <row r="48" spans="1:18" ht="15.75">
      <c r="A48" s="92"/>
      <c r="B48" s="93"/>
      <c r="C48" s="93"/>
      <c r="D48" s="93"/>
      <c r="E48" s="93"/>
      <c r="F48" s="93"/>
      <c r="G48" s="93"/>
      <c r="H48" s="93"/>
      <c r="I48" s="31"/>
      <c r="J48" s="30"/>
      <c r="K48" s="30"/>
      <c r="L48" s="30"/>
      <c r="M48" s="30"/>
      <c r="N48" s="30"/>
      <c r="O48" s="32"/>
      <c r="P48" s="32"/>
      <c r="Q48" s="32"/>
      <c r="R48" s="33"/>
    </row>
    <row r="49" spans="1:18" ht="15.75">
      <c r="A49" s="92"/>
      <c r="B49" s="93"/>
      <c r="C49" s="93"/>
      <c r="D49" s="93"/>
      <c r="E49" s="93"/>
      <c r="F49" s="93"/>
      <c r="G49" s="93"/>
      <c r="H49" s="93"/>
      <c r="I49" s="31"/>
      <c r="J49" s="30"/>
      <c r="K49" s="30"/>
      <c r="L49" s="30"/>
      <c r="M49" s="30"/>
      <c r="N49" s="30"/>
      <c r="O49" s="32"/>
      <c r="P49" s="32"/>
      <c r="Q49" s="32"/>
      <c r="R49" s="33"/>
    </row>
    <row r="50" spans="1:18" ht="15.75">
      <c r="A50" s="92"/>
      <c r="B50" s="93"/>
      <c r="C50" s="93"/>
      <c r="D50" s="93"/>
      <c r="E50" s="93"/>
      <c r="F50" s="93"/>
      <c r="G50" s="93"/>
      <c r="H50" s="93"/>
      <c r="I50" s="31"/>
      <c r="J50" s="30"/>
      <c r="K50" s="30"/>
      <c r="L50" s="30"/>
      <c r="M50" s="30"/>
      <c r="N50" s="30"/>
      <c r="O50" s="32"/>
      <c r="P50" s="32"/>
      <c r="Q50" s="32"/>
      <c r="R50" s="33"/>
    </row>
    <row r="51" spans="1:18" ht="16.5" thickBot="1">
      <c r="A51" s="39"/>
      <c r="B51" s="40"/>
      <c r="C51" s="40"/>
      <c r="D51" s="40"/>
      <c r="E51" s="41"/>
      <c r="F51" s="72"/>
      <c r="G51" s="42"/>
      <c r="H51" s="43"/>
      <c r="I51" s="43"/>
      <c r="J51" s="43"/>
      <c r="K51" s="43"/>
      <c r="L51" s="43"/>
      <c r="M51" s="43"/>
      <c r="N51" s="43"/>
      <c r="O51" s="44"/>
      <c r="P51" s="44"/>
      <c r="Q51" s="44"/>
      <c r="R51" s="45"/>
    </row>
  </sheetData>
  <sheetProtection formatCells="0" formatColumns="0" formatRows="0" insertColumns="0" insertRows="0" insertHyperlinks="0" deleteColumns="0" deleteRows="0" sort="0" autoFilter="0" pivotTables="0"/>
  <mergeCells count="13">
    <mergeCell ref="G1:H1"/>
    <mergeCell ref="I1:J1"/>
    <mergeCell ref="K1:L1"/>
    <mergeCell ref="M1:N1"/>
    <mergeCell ref="O1:R2"/>
    <mergeCell ref="I42:J42"/>
    <mergeCell ref="K42:L42"/>
    <mergeCell ref="M42:N42"/>
    <mergeCell ref="A45:H50"/>
    <mergeCell ref="O4:R11"/>
    <mergeCell ref="O13:R22"/>
    <mergeCell ref="O24:R32"/>
    <mergeCell ref="O34:R41"/>
  </mergeCells>
  <conditionalFormatting sqref="E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2015-11-27T01:34:45Z</dcterms:created>
  <dcterms:modified xsi:type="dcterms:W3CDTF">2015-12-01T22:26:00Z</dcterms:modified>
  <cp:category>SpeedPlus Files</cp:category>
  <cp:version/>
  <cp:contentType/>
  <cp:contentStatus/>
</cp:coreProperties>
</file>